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75" windowWidth="20730" windowHeight="6420" tabRatio="852" activeTab="0"/>
  </bookViews>
  <sheets>
    <sheet name="管制船舶通航状況比較表P53" sheetId="1" r:id="rId1"/>
    <sheet name="管制業務統計P54" sheetId="2" r:id="rId2"/>
    <sheet name="管制業務統計 P55" sheetId="3" r:id="rId3"/>
  </sheets>
  <definedNames>
    <definedName name="_xlnm.Print_Area" localSheetId="2">'管制業務統計 P55'!$A$1:$S$14</definedName>
    <definedName name="_xlnm.Print_Area" localSheetId="1">'管制業務統計P54'!$A$1:$AB$18</definedName>
    <definedName name="_xlnm.Print_Area" localSheetId="0">'管制船舶通航状況比較表P53'!$A$1:$L$46</definedName>
  </definedNames>
  <calcPr fullCalcOnLoad="1"/>
</workbook>
</file>

<file path=xl/sharedStrings.xml><?xml version="1.0" encoding="utf-8"?>
<sst xmlns="http://schemas.openxmlformats.org/spreadsheetml/2006/main" count="102" uniqueCount="73">
  <si>
    <t>計</t>
  </si>
  <si>
    <t>交通方法遵守</t>
  </si>
  <si>
    <t>困難な海域への接近回避</t>
  </si>
  <si>
    <t>特定船舶との接近回避</t>
  </si>
  <si>
    <t>その他安全上必要な場合</t>
  </si>
  <si>
    <t>日本船</t>
  </si>
  <si>
    <t>外国船</t>
  </si>
  <si>
    <t>（単位：隻）</t>
  </si>
  <si>
    <t>総　　　　計</t>
  </si>
  <si>
    <t>巨　　　　　　　　　　　　　大　　　　　　　　　　　　　船</t>
  </si>
  <si>
    <t>準巨大船</t>
  </si>
  <si>
    <t>物  件
えい（押）航船</t>
  </si>
  <si>
    <t>合　　　　  計</t>
  </si>
  <si>
    <t>危 険 物 積 載 船</t>
  </si>
  <si>
    <t>合　　　　計</t>
  </si>
  <si>
    <t>浦賀水道</t>
  </si>
  <si>
    <t>中ノ瀬</t>
  </si>
  <si>
    <t>伊良湖水道</t>
  </si>
  <si>
    <t>明石海峡</t>
  </si>
  <si>
    <t>備讃瀬戸東</t>
  </si>
  <si>
    <t>宇高東</t>
  </si>
  <si>
    <t>宇高西</t>
  </si>
  <si>
    <t>備讃瀬戸北</t>
  </si>
  <si>
    <t>備讃瀬戸南</t>
  </si>
  <si>
    <t>水島</t>
  </si>
  <si>
    <t>来島海峡</t>
  </si>
  <si>
    <t>情報提供</t>
  </si>
  <si>
    <t>勧告</t>
  </si>
  <si>
    <t>航路外待機指示</t>
  </si>
  <si>
    <t>視界制限</t>
  </si>
  <si>
    <t>最低速力</t>
  </si>
  <si>
    <t>巨大船との行き会い</t>
  </si>
  <si>
    <t>巨大船及び準巨大船でな い危険物積載船</t>
  </si>
  <si>
    <t>（注）　準巨大船とは、海上交通安全法第２２条第２号の船舶をいう。</t>
  </si>
  <si>
    <t>２　海 上 交 通 セ ン タ ー 別 情 報 提 供 等 実 施 状 況</t>
  </si>
  <si>
    <t>管制船舶通航状況比較表（対前年比）</t>
  </si>
  <si>
    <t>（単位：隻）</t>
  </si>
  <si>
    <t>区分</t>
  </si>
  <si>
    <t>本年</t>
  </si>
  <si>
    <t>前年</t>
  </si>
  <si>
    <t>対前年比</t>
  </si>
  <si>
    <t>合計</t>
  </si>
  <si>
    <t>浦賀水道</t>
  </si>
  <si>
    <t>中ノ瀬</t>
  </si>
  <si>
    <t>伊良湖水道</t>
  </si>
  <si>
    <t>明石海峡</t>
  </si>
  <si>
    <t>備讃瀬戸東</t>
  </si>
  <si>
    <t>宇高東</t>
  </si>
  <si>
    <t>宇高西</t>
  </si>
  <si>
    <t>備讃瀬戸北</t>
  </si>
  <si>
    <t>備讃瀬戸南</t>
  </si>
  <si>
    <t>水島</t>
  </si>
  <si>
    <t>来島海峡</t>
  </si>
  <si>
    <t>※平成22年7月1日以降、管制船舶の基準変更</t>
  </si>
  <si>
    <t>東京湾
海上交通
センター</t>
  </si>
  <si>
    <t>伊勢湾
海上交通
センター</t>
  </si>
  <si>
    <t>大阪湾
海上交通
センター</t>
  </si>
  <si>
    <t>備讃瀬戸
海上交通
センター</t>
  </si>
  <si>
    <t>来島海峡
海上交通
センター</t>
  </si>
  <si>
    <t>関門海峡
海上交通
センター</t>
  </si>
  <si>
    <t>第四部　通 航 統 計</t>
  </si>
  <si>
    <t>危険物積載船を
除く準巨大船</t>
  </si>
  <si>
    <t>危険物積載船を
除く巨大船</t>
  </si>
  <si>
    <t xml:space="preserve">
　　　 　巨大船等種別
　　　　　  　国　籍　別
　航　路　別</t>
  </si>
  <si>
    <t xml:space="preserve">
　　海上交通
　　センター別</t>
  </si>
  <si>
    <t>名古屋港
海上交通
センター</t>
  </si>
  <si>
    <t>交通方法に関する情報</t>
  </si>
  <si>
    <t>船舶交通の障害発生に
関する情報</t>
  </si>
  <si>
    <t>安全に航行することが困難な
海域への接近に関する情報</t>
  </si>
  <si>
    <t>進路を避けることが容易でない船舶に関する情報</t>
  </si>
  <si>
    <t>特定船舶との接近に関する情報</t>
  </si>
  <si>
    <t>その他の情報</t>
  </si>
  <si>
    <t>１　航 路 別 管 制 船 舶 通 航 状 況　　　（平成27年）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</si>
</sst>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  <numFmt numFmtId="178" formatCode="#,##0_ "/>
    <numFmt numFmtId="179" formatCode="[&lt;=999]000;[&lt;=9999]000\-00;000\-0000"/>
    <numFmt numFmtId="180" formatCode="0_);[Red]\(0\)"/>
    <numFmt numFmtId="181" formatCode="0_ "/>
    <numFmt numFmtId="182" formatCode="#,##0_ ;[Red]\-#,##0\ "/>
    <numFmt numFmtId="183" formatCode="0.00_ "/>
    <numFmt numFmtId="184" formatCode="[&lt;=0]&quot;-&quot;;#,##0"/>
    <numFmt numFmtId="185" formatCode="[=0]&quot;-&quot;;#,##0"/>
    <numFmt numFmtId="186" formatCode="[=0]&quot;-&quot;;#,##0.0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明朝"/>
      <family val="1"/>
    </font>
    <font>
      <sz val="18"/>
      <name val="ＭＳ Ｐゴシック"/>
      <family val="3"/>
    </font>
    <font>
      <sz val="10.5"/>
      <name val="ＭＳ 明朝"/>
      <family val="1"/>
    </font>
    <font>
      <sz val="6"/>
      <name val="ＭＳ Ｐ明朝"/>
      <family val="1"/>
    </font>
    <font>
      <sz val="18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4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20"/>
      <name val="Cambria"/>
      <family val="3"/>
    </font>
    <font>
      <sz val="9"/>
      <name val="Cambria"/>
      <family val="3"/>
    </font>
    <font>
      <sz val="11"/>
      <color indexed="8"/>
      <name val="Cambria"/>
      <family val="3"/>
    </font>
    <font>
      <sz val="10"/>
      <name val="Cambria"/>
      <family val="3"/>
    </font>
    <font>
      <sz val="10"/>
      <color indexed="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double"/>
      <right style="thin"/>
      <top style="thin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medium"/>
      <top>
        <color indexed="63"/>
      </top>
      <bottom style="thin"/>
      <diagonal style="thin"/>
    </border>
    <border>
      <left style="medium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 style="thin"/>
      <top style="medium"/>
      <bottom>
        <color indexed="63"/>
      </bottom>
      <diagonal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62" applyFont="1" applyFill="1" applyAlignment="1" applyProtection="1">
      <alignment horizontal="left" vertical="center"/>
      <protection/>
    </xf>
    <xf numFmtId="0" fontId="7" fillId="0" borderId="10" xfId="6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 vertical="center"/>
    </xf>
    <xf numFmtId="0" fontId="7" fillId="0" borderId="11" xfId="63" applyFont="1" applyFill="1" applyBorder="1" applyAlignment="1" applyProtection="1">
      <alignment horizontal="center" vertical="center" textRotation="255" wrapText="1"/>
      <protection/>
    </xf>
    <xf numFmtId="0" fontId="7" fillId="0" borderId="12" xfId="0" applyFont="1" applyFill="1" applyBorder="1" applyAlignment="1" applyProtection="1">
      <alignment horizontal="center" vertical="center" textRotation="255" wrapText="1"/>
      <protection/>
    </xf>
    <xf numFmtId="0" fontId="7" fillId="0" borderId="13" xfId="0" applyFont="1" applyFill="1" applyBorder="1" applyAlignment="1" applyProtection="1">
      <alignment horizontal="center" vertical="center" textRotation="255" wrapText="1"/>
      <protection/>
    </xf>
    <xf numFmtId="0" fontId="7" fillId="0" borderId="14" xfId="0" applyFont="1" applyFill="1" applyBorder="1" applyAlignment="1" applyProtection="1">
      <alignment horizontal="center" vertical="center" textRotation="255" wrapText="1"/>
      <protection/>
    </xf>
    <xf numFmtId="0" fontId="7" fillId="0" borderId="15" xfId="0" applyFont="1" applyFill="1" applyBorder="1" applyAlignment="1" applyProtection="1">
      <alignment horizontal="center" vertical="center" textRotation="255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textRotation="255" wrapText="1"/>
      <protection/>
    </xf>
    <xf numFmtId="0" fontId="7" fillId="0" borderId="17" xfId="0" applyFont="1" applyFill="1" applyBorder="1" applyAlignment="1" applyProtection="1">
      <alignment horizontal="center" vertical="center" textRotation="255" wrapText="1"/>
      <protection/>
    </xf>
    <xf numFmtId="0" fontId="7" fillId="0" borderId="18" xfId="0" applyFont="1" applyFill="1" applyBorder="1" applyAlignment="1" applyProtection="1">
      <alignment horizontal="center" vertical="center" textRotation="255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2" fillId="0" borderId="12" xfId="64" applyFont="1" applyFill="1" applyBorder="1" applyAlignment="1" applyProtection="1">
      <alignment horizontal="distributed" vertical="center"/>
      <protection/>
    </xf>
    <xf numFmtId="178" fontId="0" fillId="0" borderId="12" xfId="49" applyNumberFormat="1" applyFont="1" applyFill="1" applyBorder="1" applyAlignment="1" applyProtection="1">
      <alignment horizontal="right" vertical="center"/>
      <protection/>
    </xf>
    <xf numFmtId="178" fontId="12" fillId="0" borderId="12" xfId="49" applyNumberFormat="1" applyFont="1" applyFill="1" applyBorder="1" applyAlignment="1">
      <alignment horizontal="right" vertical="center"/>
    </xf>
    <xf numFmtId="178" fontId="12" fillId="0" borderId="0" xfId="49" applyNumberFormat="1" applyFont="1" applyFill="1" applyBorder="1" applyAlignment="1">
      <alignment horizontal="right" vertical="center"/>
    </xf>
    <xf numFmtId="178" fontId="12" fillId="0" borderId="19" xfId="49" applyNumberFormat="1" applyFont="1" applyFill="1" applyBorder="1" applyAlignment="1">
      <alignment horizontal="right" vertical="center"/>
    </xf>
    <xf numFmtId="38" fontId="7" fillId="0" borderId="20" xfId="49" applyFont="1" applyFill="1" applyBorder="1" applyAlignment="1">
      <alignment horizontal="right" vertical="center" wrapText="1"/>
    </xf>
    <xf numFmtId="38" fontId="7" fillId="0" borderId="21" xfId="49" applyFont="1" applyFill="1" applyBorder="1" applyAlignment="1">
      <alignment horizontal="right" vertical="center"/>
    </xf>
    <xf numFmtId="38" fontId="7" fillId="0" borderId="22" xfId="49" applyFont="1" applyFill="1" applyBorder="1" applyAlignment="1">
      <alignment horizontal="right" vertical="center"/>
    </xf>
    <xf numFmtId="38" fontId="7" fillId="0" borderId="23" xfId="49" applyFont="1" applyFill="1" applyBorder="1" applyAlignment="1">
      <alignment horizontal="right" vertical="center"/>
    </xf>
    <xf numFmtId="38" fontId="7" fillId="0" borderId="24" xfId="49" applyFont="1" applyFill="1" applyBorder="1" applyAlignment="1">
      <alignment horizontal="right" vertical="center"/>
    </xf>
    <xf numFmtId="0" fontId="7" fillId="0" borderId="25" xfId="61" applyFont="1" applyFill="1" applyBorder="1" applyAlignment="1">
      <alignment horizontal="distributed" vertical="center" wrapText="1"/>
      <protection/>
    </xf>
    <xf numFmtId="38" fontId="7" fillId="0" borderId="26" xfId="49" applyFont="1" applyFill="1" applyBorder="1" applyAlignment="1">
      <alignment horizontal="right" vertical="center" wrapText="1"/>
    </xf>
    <xf numFmtId="38" fontId="7" fillId="0" borderId="27" xfId="49" applyFont="1" applyFill="1" applyBorder="1" applyAlignment="1">
      <alignment horizontal="right" vertical="center" wrapText="1"/>
    </xf>
    <xf numFmtId="38" fontId="7" fillId="0" borderId="28" xfId="49" applyFont="1" applyFill="1" applyBorder="1" applyAlignment="1">
      <alignment horizontal="right" vertical="center" wrapText="1"/>
    </xf>
    <xf numFmtId="38" fontId="7" fillId="0" borderId="29" xfId="49" applyFont="1" applyFill="1" applyBorder="1" applyAlignment="1">
      <alignment horizontal="right" vertical="center" wrapText="1"/>
    </xf>
    <xf numFmtId="38" fontId="7" fillId="0" borderId="30" xfId="49" applyFont="1" applyFill="1" applyBorder="1" applyAlignment="1">
      <alignment horizontal="right" vertical="center" wrapText="1"/>
    </xf>
    <xf numFmtId="38" fontId="7" fillId="0" borderId="31" xfId="49" applyFont="1" applyFill="1" applyBorder="1" applyAlignment="1">
      <alignment horizontal="right" vertical="center" wrapText="1"/>
    </xf>
    <xf numFmtId="0" fontId="7" fillId="0" borderId="32" xfId="61" applyFont="1" applyFill="1" applyBorder="1" applyAlignment="1">
      <alignment horizontal="distributed" vertical="center" wrapText="1"/>
      <protection/>
    </xf>
    <xf numFmtId="38" fontId="7" fillId="0" borderId="33" xfId="49" applyFont="1" applyFill="1" applyBorder="1" applyAlignment="1">
      <alignment horizontal="right" vertical="center" wrapText="1"/>
    </xf>
    <xf numFmtId="38" fontId="7" fillId="0" borderId="34" xfId="49" applyFont="1" applyFill="1" applyBorder="1" applyAlignment="1">
      <alignment horizontal="right" vertical="center" wrapText="1"/>
    </xf>
    <xf numFmtId="38" fontId="7" fillId="0" borderId="35" xfId="49" applyFont="1" applyFill="1" applyBorder="1" applyAlignment="1">
      <alignment horizontal="right" vertical="center" wrapText="1"/>
    </xf>
    <xf numFmtId="38" fontId="7" fillId="0" borderId="36" xfId="49" applyFont="1" applyFill="1" applyBorder="1" applyAlignment="1">
      <alignment horizontal="right" vertical="center" wrapText="1"/>
    </xf>
    <xf numFmtId="38" fontId="7" fillId="0" borderId="37" xfId="49" applyFont="1" applyFill="1" applyBorder="1" applyAlignment="1">
      <alignment horizontal="right" vertical="center" wrapText="1"/>
    </xf>
    <xf numFmtId="38" fontId="7" fillId="0" borderId="38" xfId="49" applyFont="1" applyFill="1" applyBorder="1" applyAlignment="1">
      <alignment horizontal="right" vertical="center" wrapText="1"/>
    </xf>
    <xf numFmtId="38" fontId="7" fillId="0" borderId="39" xfId="49" applyFont="1" applyFill="1" applyBorder="1" applyAlignment="1">
      <alignment horizontal="right" vertical="center" wrapText="1"/>
    </xf>
    <xf numFmtId="38" fontId="7" fillId="0" borderId="40" xfId="49" applyFont="1" applyFill="1" applyBorder="1" applyAlignment="1">
      <alignment horizontal="right" vertical="center" wrapText="1"/>
    </xf>
    <xf numFmtId="38" fontId="7" fillId="0" borderId="41" xfId="49" applyFont="1" applyFill="1" applyBorder="1" applyAlignment="1">
      <alignment horizontal="right" vertical="center" wrapText="1"/>
    </xf>
    <xf numFmtId="38" fontId="7" fillId="0" borderId="42" xfId="49" applyFont="1" applyFill="1" applyBorder="1" applyAlignment="1">
      <alignment horizontal="right" vertical="center" wrapText="1"/>
    </xf>
    <xf numFmtId="0" fontId="7" fillId="0" borderId="43" xfId="61" applyFont="1" applyFill="1" applyBorder="1" applyAlignment="1">
      <alignment horizontal="distributed" vertical="center" wrapText="1"/>
      <protection/>
    </xf>
    <xf numFmtId="38" fontId="7" fillId="0" borderId="44" xfId="49" applyFont="1" applyFill="1" applyBorder="1" applyAlignment="1">
      <alignment horizontal="right" vertical="center" wrapText="1"/>
    </xf>
    <xf numFmtId="0" fontId="7" fillId="0" borderId="45" xfId="61" applyFont="1" applyFill="1" applyBorder="1" applyAlignment="1">
      <alignment horizontal="distributed" vertical="center" wrapText="1"/>
      <protection/>
    </xf>
    <xf numFmtId="38" fontId="7" fillId="0" borderId="46" xfId="49" applyFont="1" applyFill="1" applyBorder="1" applyAlignment="1">
      <alignment horizontal="right" vertical="center" wrapText="1"/>
    </xf>
    <xf numFmtId="38" fontId="7" fillId="0" borderId="47" xfId="49" applyFont="1" applyFill="1" applyBorder="1" applyAlignment="1">
      <alignment horizontal="right" vertical="center" wrapText="1"/>
    </xf>
    <xf numFmtId="38" fontId="7" fillId="0" borderId="48" xfId="49" applyFont="1" applyFill="1" applyBorder="1" applyAlignment="1">
      <alignment horizontal="right" vertical="center" wrapText="1"/>
    </xf>
    <xf numFmtId="38" fontId="7" fillId="0" borderId="46" xfId="49" applyFont="1" applyFill="1" applyBorder="1" applyAlignment="1">
      <alignment horizontal="right" vertical="center"/>
    </xf>
    <xf numFmtId="38" fontId="7" fillId="0" borderId="35" xfId="49" applyFont="1" applyFill="1" applyBorder="1" applyAlignment="1">
      <alignment horizontal="right" vertical="center"/>
    </xf>
    <xf numFmtId="38" fontId="7" fillId="0" borderId="36" xfId="49" applyFont="1" applyFill="1" applyBorder="1" applyAlignment="1">
      <alignment horizontal="right" vertical="center"/>
    </xf>
    <xf numFmtId="38" fontId="7" fillId="0" borderId="47" xfId="49" applyFont="1" applyFill="1" applyBorder="1" applyAlignment="1">
      <alignment horizontal="right" vertical="center"/>
    </xf>
    <xf numFmtId="38" fontId="7" fillId="0" borderId="44" xfId="49" applyFont="1" applyFill="1" applyBorder="1" applyAlignment="1">
      <alignment horizontal="right" vertical="center"/>
    </xf>
    <xf numFmtId="38" fontId="7" fillId="0" borderId="34" xfId="49" applyFont="1" applyFill="1" applyBorder="1" applyAlignment="1">
      <alignment horizontal="right" vertical="center"/>
    </xf>
    <xf numFmtId="38" fontId="7" fillId="0" borderId="48" xfId="49" applyFont="1" applyFill="1" applyBorder="1" applyAlignment="1">
      <alignment horizontal="right" vertical="center"/>
    </xf>
    <xf numFmtId="38" fontId="52" fillId="0" borderId="49" xfId="49" applyFont="1" applyFill="1" applyBorder="1" applyAlignment="1">
      <alignment horizontal="center" vertical="center"/>
    </xf>
    <xf numFmtId="178" fontId="52" fillId="0" borderId="35" xfId="61" applyNumberFormat="1" applyFont="1" applyFill="1" applyBorder="1" applyAlignment="1">
      <alignment horizontal="right" vertical="center" shrinkToFit="1"/>
      <protection/>
    </xf>
    <xf numFmtId="178" fontId="52" fillId="0" borderId="35" xfId="61" applyNumberFormat="1" applyFont="1" applyFill="1" applyBorder="1" applyAlignment="1">
      <alignment horizontal="right" vertical="center"/>
      <protection/>
    </xf>
    <xf numFmtId="178" fontId="52" fillId="0" borderId="50" xfId="61" applyNumberFormat="1" applyFont="1" applyFill="1" applyBorder="1" applyAlignment="1">
      <alignment horizontal="right" vertical="center"/>
      <protection/>
    </xf>
    <xf numFmtId="178" fontId="52" fillId="0" borderId="46" xfId="49" applyNumberFormat="1" applyFont="1" applyFill="1" applyBorder="1" applyAlignment="1">
      <alignment horizontal="right" vertical="center"/>
    </xf>
    <xf numFmtId="178" fontId="52" fillId="0" borderId="35" xfId="49" applyNumberFormat="1" applyFont="1" applyFill="1" applyBorder="1" applyAlignment="1">
      <alignment horizontal="right" vertical="center"/>
    </xf>
    <xf numFmtId="178" fontId="52" fillId="0" borderId="49" xfId="49" applyNumberFormat="1" applyFont="1" applyFill="1" applyBorder="1" applyAlignment="1">
      <alignment horizontal="right" vertical="center"/>
    </xf>
    <xf numFmtId="178" fontId="52" fillId="0" borderId="36" xfId="61" applyNumberFormat="1" applyFont="1" applyFill="1" applyBorder="1" applyAlignment="1">
      <alignment horizontal="right" vertical="center"/>
      <protection/>
    </xf>
    <xf numFmtId="178" fontId="52" fillId="0" borderId="47" xfId="61" applyNumberFormat="1" applyFont="1" applyFill="1" applyBorder="1" applyAlignment="1">
      <alignment horizontal="right" vertical="center"/>
      <protection/>
    </xf>
    <xf numFmtId="0" fontId="52" fillId="0" borderId="49" xfId="61" applyFont="1" applyFill="1" applyBorder="1" applyAlignment="1">
      <alignment horizontal="distributed" vertical="center"/>
      <protection/>
    </xf>
    <xf numFmtId="0" fontId="52" fillId="0" borderId="51" xfId="61" applyFont="1" applyFill="1" applyBorder="1" applyAlignment="1">
      <alignment horizontal="distributed" vertical="center"/>
      <protection/>
    </xf>
    <xf numFmtId="178" fontId="52" fillId="0" borderId="22" xfId="61" applyNumberFormat="1" applyFont="1" applyFill="1" applyBorder="1" applyAlignment="1">
      <alignment horizontal="right" vertical="center"/>
      <protection/>
    </xf>
    <xf numFmtId="178" fontId="52" fillId="0" borderId="52" xfId="61" applyNumberFormat="1" applyFont="1" applyFill="1" applyBorder="1" applyAlignment="1">
      <alignment horizontal="right" vertical="center"/>
      <protection/>
    </xf>
    <xf numFmtId="178" fontId="52" fillId="0" borderId="53" xfId="49" applyNumberFormat="1" applyFont="1" applyFill="1" applyBorder="1" applyAlignment="1">
      <alignment horizontal="right" vertical="center"/>
    </xf>
    <xf numFmtId="178" fontId="52" fillId="0" borderId="22" xfId="49" applyNumberFormat="1" applyFont="1" applyFill="1" applyBorder="1" applyAlignment="1">
      <alignment horizontal="right" vertical="center"/>
    </xf>
    <xf numFmtId="178" fontId="52" fillId="0" borderId="51" xfId="49" applyNumberFormat="1" applyFont="1" applyFill="1" applyBorder="1" applyAlignment="1">
      <alignment horizontal="right" vertical="center"/>
    </xf>
    <xf numFmtId="178" fontId="52" fillId="0" borderId="36" xfId="49" applyNumberFormat="1" applyFont="1" applyFill="1" applyBorder="1" applyAlignment="1">
      <alignment horizontal="right" vertical="center"/>
    </xf>
    <xf numFmtId="178" fontId="52" fillId="0" borderId="22" xfId="61" applyNumberFormat="1" applyFont="1" applyFill="1" applyBorder="1" applyAlignment="1">
      <alignment horizontal="right" vertical="center" shrinkToFit="1"/>
      <protection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5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 applyProtection="1">
      <alignment horizontal="distributed" vertical="center" indent="5"/>
      <protection/>
    </xf>
    <xf numFmtId="0" fontId="7" fillId="0" borderId="57" xfId="0" applyFont="1" applyFill="1" applyBorder="1" applyAlignment="1" applyProtection="1">
      <alignment horizontal="distributed" vertical="center" indent="5"/>
      <protection/>
    </xf>
    <xf numFmtId="0" fontId="7" fillId="0" borderId="58" xfId="0" applyFont="1" applyFill="1" applyBorder="1" applyAlignment="1" applyProtection="1">
      <alignment horizontal="distributed" vertical="center" indent="5"/>
      <protection/>
    </xf>
    <xf numFmtId="0" fontId="7" fillId="0" borderId="57" xfId="0" applyFont="1" applyFill="1" applyBorder="1" applyAlignment="1" applyProtection="1">
      <alignment horizontal="distributed" vertical="center" indent="6"/>
      <protection/>
    </xf>
    <xf numFmtId="0" fontId="7" fillId="0" borderId="56" xfId="0" applyFont="1" applyFill="1" applyBorder="1" applyAlignment="1">
      <alignment horizontal="distributed" vertical="center" indent="3"/>
    </xf>
    <xf numFmtId="0" fontId="7" fillId="0" borderId="57" xfId="0" applyFont="1" applyFill="1" applyBorder="1" applyAlignment="1">
      <alignment horizontal="distributed" vertical="center" indent="3"/>
    </xf>
    <xf numFmtId="0" fontId="7" fillId="0" borderId="58" xfId="0" applyFont="1" applyFill="1" applyBorder="1" applyAlignment="1">
      <alignment horizontal="distributed" vertical="center" indent="3"/>
    </xf>
    <xf numFmtId="0" fontId="53" fillId="0" borderId="0" xfId="61" applyFont="1" applyFill="1" applyBorder="1" applyAlignment="1">
      <alignment horizontal="center" vertical="center"/>
      <protection/>
    </xf>
    <xf numFmtId="0" fontId="0" fillId="0" borderId="0" xfId="61" applyFill="1">
      <alignment/>
      <protection/>
    </xf>
    <xf numFmtId="0" fontId="52" fillId="0" borderId="0" xfId="61" applyFont="1" applyFill="1">
      <alignment/>
      <protection/>
    </xf>
    <xf numFmtId="0" fontId="52" fillId="0" borderId="0" xfId="61" applyFont="1" applyFill="1" applyAlignment="1">
      <alignment horizontal="right" vertical="center"/>
      <protection/>
    </xf>
    <xf numFmtId="0" fontId="52" fillId="0" borderId="0" xfId="61" applyFont="1" applyFill="1" applyBorder="1" applyAlignment="1">
      <alignment horizontal="center" vertical="center"/>
      <protection/>
    </xf>
    <xf numFmtId="0" fontId="54" fillId="0" borderId="59" xfId="61" applyFont="1" applyFill="1" applyBorder="1" applyAlignment="1">
      <alignment vertical="top" wrapText="1"/>
      <protection/>
    </xf>
    <xf numFmtId="0" fontId="52" fillId="0" borderId="13" xfId="61" applyNumberFormat="1" applyFont="1" applyFill="1" applyBorder="1" applyAlignment="1">
      <alignment horizontal="center" vertical="center"/>
      <protection/>
    </xf>
    <xf numFmtId="0" fontId="52" fillId="0" borderId="12" xfId="61" applyNumberFormat="1" applyFont="1" applyFill="1" applyBorder="1" applyAlignment="1">
      <alignment horizontal="center" vertical="center"/>
      <protection/>
    </xf>
    <xf numFmtId="0" fontId="52" fillId="0" borderId="60" xfId="61" applyNumberFormat="1" applyFont="1" applyFill="1" applyBorder="1" applyAlignment="1">
      <alignment horizontal="center" vertical="center"/>
      <protection/>
    </xf>
    <xf numFmtId="0" fontId="55" fillId="0" borderId="61" xfId="61" applyFont="1" applyFill="1" applyBorder="1" applyAlignment="1">
      <alignment horizontal="center" vertical="center"/>
      <protection/>
    </xf>
    <xf numFmtId="0" fontId="55" fillId="0" borderId="62" xfId="61" applyFont="1" applyFill="1" applyBorder="1" applyAlignment="1">
      <alignment horizontal="distributed" vertical="center" indent="5"/>
      <protection/>
    </xf>
    <xf numFmtId="0" fontId="55" fillId="0" borderId="61" xfId="61" applyFont="1" applyFill="1" applyBorder="1" applyAlignment="1">
      <alignment horizontal="distributed" vertical="center" indent="5"/>
      <protection/>
    </xf>
    <xf numFmtId="0" fontId="55" fillId="0" borderId="63" xfId="61" applyFont="1" applyFill="1" applyBorder="1" applyAlignment="1">
      <alignment horizontal="distributed" vertical="center" indent="5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52" fillId="0" borderId="64" xfId="61" applyFont="1" applyFill="1" applyBorder="1" applyAlignment="1">
      <alignment horizontal="center" vertical="center" wrapText="1"/>
      <protection/>
    </xf>
    <xf numFmtId="0" fontId="52" fillId="0" borderId="12" xfId="61" applyFont="1" applyFill="1" applyBorder="1" applyAlignment="1">
      <alignment horizontal="center" vertical="center" wrapText="1"/>
      <protection/>
    </xf>
    <xf numFmtId="0" fontId="52" fillId="0" borderId="65" xfId="61" applyFont="1" applyFill="1" applyBorder="1" applyAlignment="1">
      <alignment horizontal="center" vertical="center" wrapText="1"/>
      <protection/>
    </xf>
    <xf numFmtId="0" fontId="54" fillId="0" borderId="66" xfId="61" applyFont="1" applyFill="1" applyBorder="1" applyAlignment="1">
      <alignment vertical="top" wrapText="1"/>
      <protection/>
    </xf>
    <xf numFmtId="0" fontId="52" fillId="0" borderId="67" xfId="61" applyNumberFormat="1" applyFont="1" applyFill="1" applyBorder="1" applyAlignment="1">
      <alignment horizontal="center" vertical="center"/>
      <protection/>
    </xf>
    <xf numFmtId="0" fontId="52" fillId="0" borderId="68" xfId="61" applyNumberFormat="1" applyFont="1" applyFill="1" applyBorder="1" applyAlignment="1">
      <alignment horizontal="center" vertical="center"/>
      <protection/>
    </xf>
    <xf numFmtId="0" fontId="52" fillId="0" borderId="69" xfId="61" applyNumberFormat="1" applyFont="1" applyFill="1" applyBorder="1" applyAlignment="1">
      <alignment horizontal="center" vertical="center"/>
      <protection/>
    </xf>
    <xf numFmtId="0" fontId="56" fillId="0" borderId="70" xfId="61" applyFont="1" applyFill="1" applyBorder="1" applyAlignment="1">
      <alignment horizontal="center" vertical="center"/>
      <protection/>
    </xf>
    <xf numFmtId="0" fontId="56" fillId="0" borderId="46" xfId="61" applyFont="1" applyFill="1" applyBorder="1" applyAlignment="1">
      <alignment horizontal="center" vertical="center"/>
      <protection/>
    </xf>
    <xf numFmtId="0" fontId="57" fillId="0" borderId="47" xfId="61" applyFont="1" applyFill="1" applyBorder="1" applyAlignment="1">
      <alignment horizontal="center" vertical="center"/>
      <protection/>
    </xf>
    <xf numFmtId="0" fontId="57" fillId="0" borderId="70" xfId="61" applyFont="1" applyFill="1" applyBorder="1" applyAlignment="1">
      <alignment horizontal="center" vertical="center"/>
      <protection/>
    </xf>
    <xf numFmtId="0" fontId="57" fillId="0" borderId="46" xfId="61" applyFont="1" applyFill="1" applyBorder="1" applyAlignment="1">
      <alignment horizontal="center" vertical="center"/>
      <protection/>
    </xf>
    <xf numFmtId="0" fontId="57" fillId="0" borderId="47" xfId="61" applyFont="1" applyFill="1" applyBorder="1" applyAlignment="1">
      <alignment horizontal="center" vertical="center" wrapText="1"/>
      <protection/>
    </xf>
    <xf numFmtId="0" fontId="56" fillId="0" borderId="45" xfId="61" applyFont="1" applyFill="1" applyBorder="1" applyAlignment="1">
      <alignment horizontal="center" vertical="center"/>
      <protection/>
    </xf>
    <xf numFmtId="0" fontId="57" fillId="0" borderId="71" xfId="61" applyFont="1" applyFill="1" applyBorder="1" applyAlignment="1">
      <alignment horizontal="center" vertical="center"/>
      <protection/>
    </xf>
    <xf numFmtId="0" fontId="55" fillId="0" borderId="68" xfId="61" applyFont="1" applyFill="1" applyBorder="1" applyAlignment="1">
      <alignment horizontal="center" vertical="center" wrapText="1"/>
      <protection/>
    </xf>
    <xf numFmtId="0" fontId="52" fillId="0" borderId="72" xfId="61" applyFont="1" applyFill="1" applyBorder="1" applyAlignment="1">
      <alignment horizontal="center" vertical="center" wrapText="1"/>
      <protection/>
    </xf>
    <xf numFmtId="0" fontId="52" fillId="0" borderId="68" xfId="61" applyFont="1" applyFill="1" applyBorder="1" applyAlignment="1">
      <alignment horizontal="center" vertical="center" wrapText="1"/>
      <protection/>
    </xf>
    <xf numFmtId="0" fontId="52" fillId="0" borderId="73" xfId="61" applyFont="1" applyFill="1" applyBorder="1" applyAlignment="1">
      <alignment horizontal="center" vertical="center" wrapText="1"/>
      <protection/>
    </xf>
    <xf numFmtId="0" fontId="54" fillId="0" borderId="74" xfId="61" applyFont="1" applyFill="1" applyBorder="1" applyAlignment="1">
      <alignment vertical="top" wrapText="1"/>
      <protection/>
    </xf>
    <xf numFmtId="0" fontId="52" fillId="0" borderId="35" xfId="61" applyFont="1" applyFill="1" applyBorder="1" applyAlignment="1">
      <alignment horizontal="center" vertical="center"/>
      <protection/>
    </xf>
    <xf numFmtId="0" fontId="52" fillId="0" borderId="75" xfId="61" applyFont="1" applyFill="1" applyBorder="1" applyAlignment="1">
      <alignment horizontal="center" vertical="center"/>
      <protection/>
    </xf>
    <xf numFmtId="0" fontId="52" fillId="0" borderId="46" xfId="61" applyFont="1" applyFill="1" applyBorder="1" applyAlignment="1">
      <alignment horizontal="center" vertical="center"/>
      <protection/>
    </xf>
    <xf numFmtId="0" fontId="52" fillId="0" borderId="47" xfId="61" applyFont="1" applyFill="1" applyBorder="1" applyAlignment="1">
      <alignment horizontal="center" vertical="center"/>
      <protection/>
    </xf>
    <xf numFmtId="0" fontId="52" fillId="0" borderId="49" xfId="61" applyFont="1" applyFill="1" applyBorder="1" applyAlignment="1">
      <alignment horizontal="center" vertical="center"/>
      <protection/>
    </xf>
    <xf numFmtId="0" fontId="52" fillId="0" borderId="36" xfId="61" applyFont="1" applyFill="1" applyBorder="1" applyAlignment="1">
      <alignment horizontal="center" vertical="center"/>
      <protection/>
    </xf>
    <xf numFmtId="0" fontId="0" fillId="0" borderId="0" xfId="61" applyFill="1" applyAlignment="1">
      <alignment horizontal="center" vertical="center"/>
      <protection/>
    </xf>
    <xf numFmtId="38" fontId="0" fillId="0" borderId="0" xfId="49" applyFill="1" applyAlignment="1">
      <alignment vertical="center"/>
    </xf>
    <xf numFmtId="178" fontId="52" fillId="0" borderId="76" xfId="61" applyNumberFormat="1" applyFont="1" applyFill="1" applyBorder="1" applyAlignment="1">
      <alignment horizontal="right" vertical="center"/>
      <protection/>
    </xf>
    <xf numFmtId="178" fontId="52" fillId="0" borderId="23" xfId="61" applyNumberFormat="1" applyFont="1" applyFill="1" applyBorder="1" applyAlignment="1">
      <alignment horizontal="right" vertical="center"/>
      <protection/>
    </xf>
    <xf numFmtId="0" fontId="52" fillId="0" borderId="0" xfId="61" applyFont="1" applyFill="1" applyBorder="1" applyAlignment="1">
      <alignment horizontal="left"/>
      <protection/>
    </xf>
    <xf numFmtId="0" fontId="0" fillId="0" borderId="0" xfId="61" applyFill="1" applyAlignment="1">
      <alignment horizontal="right" vertical="center"/>
      <protection/>
    </xf>
    <xf numFmtId="0" fontId="10" fillId="0" borderId="0" xfId="64" applyFont="1" applyFill="1" applyAlignment="1" applyProtection="1">
      <alignment horizontal="center" vertical="center"/>
      <protection/>
    </xf>
    <xf numFmtId="0" fontId="11" fillId="0" borderId="0" xfId="64" applyFont="1" applyFill="1">
      <alignment/>
      <protection/>
    </xf>
    <xf numFmtId="0" fontId="12" fillId="0" borderId="19" xfId="64" applyFont="1" applyFill="1" applyBorder="1" applyAlignment="1" applyProtection="1">
      <alignment horizontal="left" vertical="center"/>
      <protection/>
    </xf>
    <xf numFmtId="0" fontId="12" fillId="0" borderId="0" xfId="64" applyFont="1" applyFill="1" applyAlignment="1" applyProtection="1">
      <alignment vertical="center"/>
      <protection/>
    </xf>
    <xf numFmtId="0" fontId="12" fillId="0" borderId="0" xfId="64" applyFont="1" applyFill="1" applyAlignment="1" applyProtection="1">
      <alignment horizontal="right"/>
      <protection/>
    </xf>
    <xf numFmtId="0" fontId="11" fillId="0" borderId="0" xfId="64" applyFont="1" applyFill="1" applyAlignment="1">
      <alignment vertical="center"/>
      <protection/>
    </xf>
    <xf numFmtId="0" fontId="12" fillId="0" borderId="64" xfId="64" applyFont="1" applyFill="1" applyBorder="1" applyAlignment="1" applyProtection="1">
      <alignment vertical="center"/>
      <protection/>
    </xf>
    <xf numFmtId="0" fontId="12" fillId="0" borderId="12" xfId="64" applyFont="1" applyFill="1" applyBorder="1" applyAlignment="1" applyProtection="1">
      <alignment vertical="center"/>
      <protection/>
    </xf>
    <xf numFmtId="0" fontId="12" fillId="0" borderId="13" xfId="64" applyFont="1" applyFill="1" applyBorder="1" applyAlignment="1" applyProtection="1">
      <alignment vertical="center"/>
      <protection/>
    </xf>
    <xf numFmtId="0" fontId="12" fillId="0" borderId="77" xfId="64" applyFont="1" applyFill="1" applyBorder="1" applyAlignment="1" applyProtection="1">
      <alignment vertical="center"/>
      <protection/>
    </xf>
    <xf numFmtId="0" fontId="12" fillId="0" borderId="65" xfId="64" applyFont="1" applyFill="1" applyBorder="1" applyAlignment="1" applyProtection="1">
      <alignment vertical="center"/>
      <protection/>
    </xf>
    <xf numFmtId="0" fontId="12" fillId="0" borderId="56" xfId="64" applyFont="1" applyFill="1" applyBorder="1" applyAlignment="1" applyProtection="1">
      <alignment vertical="center"/>
      <protection/>
    </xf>
    <xf numFmtId="0" fontId="12" fillId="0" borderId="57" xfId="64" applyFont="1" applyFill="1" applyBorder="1" applyAlignment="1" applyProtection="1">
      <alignment horizontal="distributed" vertical="center"/>
      <protection/>
    </xf>
    <xf numFmtId="0" fontId="12" fillId="0" borderId="57" xfId="64" applyFont="1" applyFill="1" applyBorder="1" applyAlignment="1" applyProtection="1">
      <alignment vertical="center"/>
      <protection/>
    </xf>
    <xf numFmtId="178" fontId="0" fillId="0" borderId="12" xfId="49" applyNumberFormat="1" applyFont="1" applyFill="1" applyBorder="1" applyAlignment="1" applyProtection="1">
      <alignment horizontal="center" vertical="center"/>
      <protection/>
    </xf>
    <xf numFmtId="178" fontId="0" fillId="0" borderId="78" xfId="49" applyNumberFormat="1" applyFont="1" applyFill="1" applyBorder="1" applyAlignment="1" applyProtection="1">
      <alignment horizontal="center" vertical="center"/>
      <protection/>
    </xf>
    <xf numFmtId="185" fontId="0" fillId="0" borderId="16" xfId="64" applyNumberFormat="1" applyFont="1" applyFill="1" applyBorder="1" applyAlignment="1" applyProtection="1">
      <alignment horizontal="center" vertical="center"/>
      <protection/>
    </xf>
    <xf numFmtId="185" fontId="0" fillId="0" borderId="57" xfId="64" applyNumberFormat="1" applyFont="1" applyFill="1" applyBorder="1" applyAlignment="1" applyProtection="1">
      <alignment vertical="center"/>
      <protection/>
    </xf>
    <xf numFmtId="186" fontId="0" fillId="0" borderId="57" xfId="49" applyNumberFormat="1" applyFont="1" applyFill="1" applyBorder="1" applyAlignment="1" applyProtection="1">
      <alignment horizontal="right" vertical="center"/>
      <protection/>
    </xf>
    <xf numFmtId="0" fontId="12" fillId="0" borderId="58" xfId="64" applyFont="1" applyFill="1" applyBorder="1" applyAlignment="1" applyProtection="1">
      <alignment vertical="center"/>
      <protection/>
    </xf>
    <xf numFmtId="183" fontId="11" fillId="0" borderId="0" xfId="64" applyNumberFormat="1" applyFont="1" applyFill="1" applyAlignment="1">
      <alignment vertical="center"/>
      <protection/>
    </xf>
    <xf numFmtId="0" fontId="12" fillId="0" borderId="79" xfId="64" applyFont="1" applyFill="1" applyBorder="1" applyAlignment="1" applyProtection="1">
      <alignment vertical="center"/>
      <protection/>
    </xf>
    <xf numFmtId="0" fontId="12" fillId="0" borderId="0" xfId="64" applyFont="1" applyFill="1" applyBorder="1" applyAlignment="1" applyProtection="1">
      <alignment horizontal="distributed" vertical="center"/>
      <protection/>
    </xf>
    <xf numFmtId="0" fontId="12" fillId="0" borderId="0" xfId="64" applyFont="1" applyFill="1" applyBorder="1" applyAlignment="1" applyProtection="1">
      <alignment vertical="center"/>
      <protection/>
    </xf>
    <xf numFmtId="185" fontId="12" fillId="0" borderId="77" xfId="49" applyNumberFormat="1" applyFont="1" applyFill="1" applyBorder="1" applyAlignment="1" applyProtection="1">
      <alignment horizontal="center" vertical="center"/>
      <protection/>
    </xf>
    <xf numFmtId="185" fontId="12" fillId="0" borderId="80" xfId="49" applyNumberFormat="1" applyFont="1" applyFill="1" applyBorder="1" applyAlignment="1" applyProtection="1">
      <alignment horizontal="center" vertical="center"/>
      <protection/>
    </xf>
    <xf numFmtId="185" fontId="12" fillId="0" borderId="81" xfId="64" applyNumberFormat="1" applyFont="1" applyFill="1" applyBorder="1" applyAlignment="1" applyProtection="1">
      <alignment vertical="center"/>
      <protection/>
    </xf>
    <xf numFmtId="185" fontId="12" fillId="0" borderId="0" xfId="64" applyNumberFormat="1" applyFont="1" applyFill="1" applyBorder="1" applyAlignment="1" applyProtection="1">
      <alignment vertical="center"/>
      <protection/>
    </xf>
    <xf numFmtId="186" fontId="12" fillId="0" borderId="12" xfId="49" applyNumberFormat="1" applyFont="1" applyFill="1" applyBorder="1" applyAlignment="1" applyProtection="1">
      <alignment horizontal="right" vertical="center"/>
      <protection/>
    </xf>
    <xf numFmtId="0" fontId="12" fillId="0" borderId="82" xfId="64" applyFont="1" applyFill="1" applyBorder="1" applyAlignment="1" applyProtection="1">
      <alignment vertical="center"/>
      <protection/>
    </xf>
    <xf numFmtId="185" fontId="12" fillId="0" borderId="81" xfId="49" applyNumberFormat="1" applyFont="1" applyFill="1" applyBorder="1" applyAlignment="1" applyProtection="1">
      <alignment horizontal="center" vertical="center"/>
      <protection/>
    </xf>
    <xf numFmtId="186" fontId="12" fillId="0" borderId="0" xfId="49" applyNumberFormat="1" applyFont="1" applyFill="1" applyBorder="1" applyAlignment="1" applyProtection="1">
      <alignment horizontal="right" vertical="center"/>
      <protection/>
    </xf>
    <xf numFmtId="0" fontId="12" fillId="0" borderId="0" xfId="64" applyFont="1" applyFill="1" applyBorder="1" applyAlignment="1" applyProtection="1">
      <alignment horizontal="distributed" vertical="center" wrapText="1"/>
      <protection/>
    </xf>
    <xf numFmtId="0" fontId="12" fillId="0" borderId="83" xfId="64" applyFont="1" applyFill="1" applyBorder="1" applyAlignment="1" applyProtection="1">
      <alignment vertical="center"/>
      <protection/>
    </xf>
    <xf numFmtId="0" fontId="12" fillId="0" borderId="19" xfId="64" applyFont="1" applyFill="1" applyBorder="1" applyAlignment="1" applyProtection="1">
      <alignment horizontal="distributed" vertical="center"/>
      <protection/>
    </xf>
    <xf numFmtId="0" fontId="12" fillId="0" borderId="19" xfId="64" applyFont="1" applyFill="1" applyBorder="1" applyAlignment="1" applyProtection="1">
      <alignment vertical="center"/>
      <protection/>
    </xf>
    <xf numFmtId="185" fontId="12" fillId="0" borderId="84" xfId="49" applyNumberFormat="1" applyFont="1" applyFill="1" applyBorder="1" applyAlignment="1" applyProtection="1">
      <alignment horizontal="center" vertical="center"/>
      <protection/>
    </xf>
    <xf numFmtId="185" fontId="12" fillId="0" borderId="85" xfId="49" applyNumberFormat="1" applyFont="1" applyFill="1" applyBorder="1" applyAlignment="1" applyProtection="1">
      <alignment horizontal="center" vertical="center"/>
      <protection/>
    </xf>
    <xf numFmtId="185" fontId="12" fillId="0" borderId="84" xfId="64" applyNumberFormat="1" applyFont="1" applyFill="1" applyBorder="1" applyAlignment="1" applyProtection="1">
      <alignment vertical="center"/>
      <protection/>
    </xf>
    <xf numFmtId="185" fontId="12" fillId="0" borderId="19" xfId="64" applyNumberFormat="1" applyFont="1" applyFill="1" applyBorder="1" applyAlignment="1" applyProtection="1">
      <alignment vertical="center"/>
      <protection/>
    </xf>
    <xf numFmtId="186" fontId="12" fillId="0" borderId="19" xfId="49" applyNumberFormat="1" applyFont="1" applyFill="1" applyBorder="1" applyAlignment="1" applyProtection="1">
      <alignment horizontal="right" vertical="center"/>
      <protection/>
    </xf>
    <xf numFmtId="0" fontId="12" fillId="0" borderId="86" xfId="64" applyFont="1" applyFill="1" applyBorder="1" applyAlignment="1" applyProtection="1">
      <alignment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Border="1" applyAlignment="1">
      <alignment horizontal="distributed" vertical="center"/>
      <protection/>
    </xf>
    <xf numFmtId="182" fontId="12" fillId="0" borderId="0" xfId="49" applyNumberFormat="1" applyFont="1" applyFill="1" applyBorder="1" applyAlignment="1">
      <alignment horizontal="right" vertical="center"/>
    </xf>
    <xf numFmtId="182" fontId="12" fillId="0" borderId="0" xfId="49" applyNumberFormat="1" applyFont="1" applyFill="1" applyBorder="1" applyAlignment="1">
      <alignment horizontal="center" vertical="center"/>
    </xf>
    <xf numFmtId="182" fontId="12" fillId="0" borderId="0" xfId="49" applyNumberFormat="1" applyFont="1" applyFill="1" applyBorder="1" applyAlignment="1">
      <alignment horizontal="left" vertical="center"/>
    </xf>
    <xf numFmtId="183" fontId="12" fillId="0" borderId="0" xfId="49" applyNumberFormat="1" applyFont="1" applyFill="1" applyBorder="1" applyAlignment="1">
      <alignment horizontal="right" vertical="center"/>
    </xf>
    <xf numFmtId="0" fontId="12" fillId="0" borderId="0" xfId="64" applyFont="1" applyFill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H22入力用】p53航路統計" xfId="61"/>
    <cellStyle name="標準_ＡＩＳ情報提供実施状況（様式３） (2)_H18 AIS報告1-12(本部提出用)_H18 AIS報告1-12(本部提出用)" xfId="62"/>
    <cellStyle name="標準_情報提供集計平成18年" xfId="63"/>
    <cellStyle name="標準_第４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8.00390625" defaultRowHeight="13.5"/>
  <cols>
    <col min="1" max="1" width="4.125" style="135" customWidth="1"/>
    <col min="2" max="2" width="15.00390625" style="135" customWidth="1"/>
    <col min="3" max="3" width="4.00390625" style="135" customWidth="1"/>
    <col min="4" max="4" width="3.00390625" style="135" customWidth="1"/>
    <col min="5" max="5" width="15.00390625" style="135" customWidth="1"/>
    <col min="6" max="6" width="3.875" style="135" customWidth="1"/>
    <col min="7" max="7" width="3.00390625" style="135" customWidth="1"/>
    <col min="8" max="8" width="15.00390625" style="135" customWidth="1"/>
    <col min="9" max="9" width="3.75390625" style="135" customWidth="1"/>
    <col min="10" max="10" width="3.00390625" style="135" customWidth="1"/>
    <col min="11" max="11" width="15.00390625" style="135" customWidth="1"/>
    <col min="12" max="12" width="4.25390625" style="135" customWidth="1"/>
    <col min="13" max="16384" width="8.00390625" style="135" customWidth="1"/>
  </cols>
  <sheetData>
    <row r="1" spans="1:12" ht="48.75" customHeight="1">
      <c r="A1" s="134" t="s">
        <v>60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s="139" customFormat="1" ht="28.5" customHeight="1" thickBot="1">
      <c r="A2" s="136" t="s">
        <v>35</v>
      </c>
      <c r="B2" s="136"/>
      <c r="C2" s="136"/>
      <c r="D2" s="136"/>
      <c r="E2" s="136"/>
      <c r="F2" s="137"/>
      <c r="G2" s="137"/>
      <c r="H2" s="137"/>
      <c r="I2" s="137"/>
      <c r="J2" s="137"/>
      <c r="K2" s="137"/>
      <c r="L2" s="138" t="s">
        <v>36</v>
      </c>
    </row>
    <row r="3" spans="1:12" s="139" customFormat="1" ht="24" customHeight="1" thickBot="1">
      <c r="A3" s="140"/>
      <c r="B3" s="17" t="s">
        <v>37</v>
      </c>
      <c r="C3" s="141"/>
      <c r="D3" s="140"/>
      <c r="E3" s="17" t="s">
        <v>38</v>
      </c>
      <c r="F3" s="141"/>
      <c r="G3" s="142"/>
      <c r="H3" s="17" t="s">
        <v>39</v>
      </c>
      <c r="I3" s="143"/>
      <c r="J3" s="141"/>
      <c r="K3" s="17" t="s">
        <v>40</v>
      </c>
      <c r="L3" s="144"/>
    </row>
    <row r="4" spans="1:15" s="139" customFormat="1" ht="24" customHeight="1" thickBot="1">
      <c r="A4" s="145"/>
      <c r="B4" s="146" t="s">
        <v>41</v>
      </c>
      <c r="C4" s="147"/>
      <c r="D4" s="140"/>
      <c r="E4" s="18">
        <v>121160</v>
      </c>
      <c r="F4" s="148"/>
      <c r="G4" s="149"/>
      <c r="H4" s="18">
        <v>118283</v>
      </c>
      <c r="I4" s="150"/>
      <c r="J4" s="151"/>
      <c r="K4" s="152">
        <f>E4/H4</f>
        <v>1.024323021905092</v>
      </c>
      <c r="L4" s="153"/>
      <c r="O4" s="154"/>
    </row>
    <row r="5" spans="1:15" s="139" customFormat="1" ht="22.5" customHeight="1">
      <c r="A5" s="155"/>
      <c r="B5" s="156" t="s">
        <v>42</v>
      </c>
      <c r="C5" s="157"/>
      <c r="D5" s="140"/>
      <c r="E5" s="19">
        <v>28793</v>
      </c>
      <c r="F5" s="158"/>
      <c r="G5" s="159"/>
      <c r="H5" s="19">
        <v>28700</v>
      </c>
      <c r="I5" s="160"/>
      <c r="J5" s="161"/>
      <c r="K5" s="162">
        <f>E5/H5</f>
        <v>1.0032404181184669</v>
      </c>
      <c r="L5" s="163"/>
      <c r="O5" s="154"/>
    </row>
    <row r="6" spans="1:15" s="139" customFormat="1" ht="22.5" customHeight="1">
      <c r="A6" s="155"/>
      <c r="B6" s="156" t="s">
        <v>43</v>
      </c>
      <c r="C6" s="157"/>
      <c r="D6" s="155"/>
      <c r="E6" s="20">
        <v>10502</v>
      </c>
      <c r="F6" s="164"/>
      <c r="G6" s="159"/>
      <c r="H6" s="20">
        <v>10323</v>
      </c>
      <c r="I6" s="160"/>
      <c r="J6" s="161"/>
      <c r="K6" s="165">
        <f>E6/H6</f>
        <v>1.017339920565727</v>
      </c>
      <c r="L6" s="163"/>
      <c r="O6" s="154"/>
    </row>
    <row r="7" spans="1:15" s="139" customFormat="1" ht="22.5" customHeight="1">
      <c r="A7" s="155"/>
      <c r="B7" s="156" t="s">
        <v>44</v>
      </c>
      <c r="C7" s="157"/>
      <c r="D7" s="155"/>
      <c r="E7" s="20">
        <v>21161</v>
      </c>
      <c r="F7" s="164"/>
      <c r="G7" s="159"/>
      <c r="H7" s="20">
        <v>19113</v>
      </c>
      <c r="I7" s="160"/>
      <c r="J7" s="161"/>
      <c r="K7" s="165">
        <f aca="true" t="shared" si="0" ref="K7:K14">E7/H7</f>
        <v>1.1071522000732485</v>
      </c>
      <c r="L7" s="163"/>
      <c r="O7" s="154"/>
    </row>
    <row r="8" spans="1:15" s="139" customFormat="1" ht="22.5" customHeight="1">
      <c r="A8" s="155"/>
      <c r="B8" s="156" t="s">
        <v>45</v>
      </c>
      <c r="C8" s="157"/>
      <c r="D8" s="155"/>
      <c r="E8" s="20">
        <v>12593</v>
      </c>
      <c r="F8" s="164"/>
      <c r="G8" s="159"/>
      <c r="H8" s="20">
        <v>12043</v>
      </c>
      <c r="I8" s="160"/>
      <c r="J8" s="161"/>
      <c r="K8" s="165">
        <f t="shared" si="0"/>
        <v>1.045669683633646</v>
      </c>
      <c r="L8" s="163"/>
      <c r="O8" s="154"/>
    </row>
    <row r="9" spans="1:15" s="139" customFormat="1" ht="22.5" customHeight="1">
      <c r="A9" s="155"/>
      <c r="B9" s="156" t="s">
        <v>46</v>
      </c>
      <c r="C9" s="157"/>
      <c r="D9" s="155"/>
      <c r="E9" s="20">
        <v>12174</v>
      </c>
      <c r="F9" s="164"/>
      <c r="G9" s="159"/>
      <c r="H9" s="20">
        <v>12009</v>
      </c>
      <c r="I9" s="160"/>
      <c r="J9" s="161"/>
      <c r="K9" s="165">
        <f t="shared" si="0"/>
        <v>1.0137396952285787</v>
      </c>
      <c r="L9" s="163"/>
      <c r="O9" s="154"/>
    </row>
    <row r="10" spans="1:15" s="139" customFormat="1" ht="22.5" customHeight="1">
      <c r="A10" s="155"/>
      <c r="B10" s="166" t="s">
        <v>47</v>
      </c>
      <c r="C10" s="157"/>
      <c r="D10" s="155"/>
      <c r="E10" s="20">
        <v>52</v>
      </c>
      <c r="F10" s="164"/>
      <c r="G10" s="159"/>
      <c r="H10" s="20">
        <v>48</v>
      </c>
      <c r="I10" s="160"/>
      <c r="J10" s="161"/>
      <c r="K10" s="165">
        <f t="shared" si="0"/>
        <v>1.0833333333333333</v>
      </c>
      <c r="L10" s="163"/>
      <c r="O10" s="154"/>
    </row>
    <row r="11" spans="1:15" s="139" customFormat="1" ht="22.5" customHeight="1">
      <c r="A11" s="155"/>
      <c r="B11" s="156" t="s">
        <v>48</v>
      </c>
      <c r="C11" s="157"/>
      <c r="D11" s="155"/>
      <c r="E11" s="20">
        <v>34</v>
      </c>
      <c r="F11" s="164"/>
      <c r="G11" s="159"/>
      <c r="H11" s="20">
        <v>33</v>
      </c>
      <c r="I11" s="160"/>
      <c r="J11" s="161"/>
      <c r="K11" s="165">
        <f t="shared" si="0"/>
        <v>1.0303030303030303</v>
      </c>
      <c r="L11" s="163"/>
      <c r="O11" s="154"/>
    </row>
    <row r="12" spans="1:15" s="139" customFormat="1" ht="22.5" customHeight="1">
      <c r="A12" s="155"/>
      <c r="B12" s="156" t="s">
        <v>49</v>
      </c>
      <c r="C12" s="157"/>
      <c r="D12" s="155"/>
      <c r="E12" s="20">
        <v>5601</v>
      </c>
      <c r="F12" s="164"/>
      <c r="G12" s="159"/>
      <c r="H12" s="20">
        <v>5536</v>
      </c>
      <c r="I12" s="160"/>
      <c r="J12" s="161"/>
      <c r="K12" s="165">
        <f t="shared" si="0"/>
        <v>1.0117413294797688</v>
      </c>
      <c r="L12" s="163"/>
      <c r="O12" s="154"/>
    </row>
    <row r="13" spans="1:15" s="139" customFormat="1" ht="22.5" customHeight="1">
      <c r="A13" s="155"/>
      <c r="B13" s="156" t="s">
        <v>50</v>
      </c>
      <c r="C13" s="157"/>
      <c r="D13" s="155"/>
      <c r="E13" s="20">
        <v>6295</v>
      </c>
      <c r="F13" s="164"/>
      <c r="G13" s="159"/>
      <c r="H13" s="20">
        <v>6278</v>
      </c>
      <c r="I13" s="160"/>
      <c r="J13" s="161"/>
      <c r="K13" s="165">
        <f t="shared" si="0"/>
        <v>1.0027078687480089</v>
      </c>
      <c r="L13" s="163"/>
      <c r="O13" s="154"/>
    </row>
    <row r="14" spans="1:15" s="139" customFormat="1" ht="22.5" customHeight="1">
      <c r="A14" s="155"/>
      <c r="B14" s="156" t="s">
        <v>51</v>
      </c>
      <c r="C14" s="157"/>
      <c r="D14" s="155"/>
      <c r="E14" s="20">
        <v>12118</v>
      </c>
      <c r="F14" s="164"/>
      <c r="G14" s="159"/>
      <c r="H14" s="20">
        <v>11539</v>
      </c>
      <c r="I14" s="160"/>
      <c r="J14" s="161"/>
      <c r="K14" s="165">
        <f t="shared" si="0"/>
        <v>1.0501776583759423</v>
      </c>
      <c r="L14" s="163"/>
      <c r="O14" s="154"/>
    </row>
    <row r="15" spans="1:15" s="139" customFormat="1" ht="22.5" customHeight="1" thickBot="1">
      <c r="A15" s="167"/>
      <c r="B15" s="168" t="s">
        <v>52</v>
      </c>
      <c r="C15" s="169"/>
      <c r="D15" s="167"/>
      <c r="E15" s="21">
        <v>11837</v>
      </c>
      <c r="F15" s="170"/>
      <c r="G15" s="171"/>
      <c r="H15" s="21">
        <v>12661</v>
      </c>
      <c r="I15" s="172"/>
      <c r="J15" s="173"/>
      <c r="K15" s="174">
        <f>E15/H15</f>
        <v>0.9349182529026143</v>
      </c>
      <c r="L15" s="175"/>
      <c r="O15" s="154"/>
    </row>
    <row r="16" spans="1:12" s="139" customFormat="1" ht="28.5" customHeight="1">
      <c r="A16" s="176"/>
      <c r="B16" s="177"/>
      <c r="C16" s="176"/>
      <c r="D16" s="176"/>
      <c r="E16" s="178"/>
      <c r="F16" s="179"/>
      <c r="G16" s="179"/>
      <c r="H16" s="180" t="s">
        <v>53</v>
      </c>
      <c r="I16" s="176"/>
      <c r="J16" s="176"/>
      <c r="K16" s="181"/>
      <c r="L16" s="176"/>
    </row>
    <row r="18" spans="1:5" ht="13.5">
      <c r="A18" s="182"/>
      <c r="B18" s="182"/>
      <c r="C18" s="182"/>
      <c r="D18" s="182"/>
      <c r="E18" s="182"/>
    </row>
  </sheetData>
  <sheetProtection/>
  <mergeCells count="3">
    <mergeCell ref="A1:L1"/>
    <mergeCell ref="A2:E2"/>
    <mergeCell ref="A18:E18"/>
  </mergeCells>
  <printOptions/>
  <pageMargins left="0.87" right="0.68" top="0.76" bottom="0.5905511811023623" header="0.5118110236220472" footer="0.5118110236220472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"/>
  <sheetViews>
    <sheetView showGridLines="0" zoomScale="85" zoomScaleNormal="85" zoomScaleSheetLayoutView="85" zoomScalePageLayoutView="0" workbookViewId="0" topLeftCell="A1">
      <pane xSplit="4" ySplit="5" topLeftCell="E6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IV16384"/>
    </sheetView>
  </sheetViews>
  <sheetFormatPr defaultColWidth="9.00390625" defaultRowHeight="13.5"/>
  <cols>
    <col min="1" max="1" width="15.625" style="89" customWidth="1"/>
    <col min="2" max="28" width="7.25390625" style="133" customWidth="1"/>
    <col min="29" max="16384" width="9.00390625" style="89" customWidth="1"/>
  </cols>
  <sheetData>
    <row r="1" spans="1:28" ht="28.5" customHeight="1">
      <c r="A1" s="88" t="s">
        <v>72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ht="14.25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2" t="s">
        <v>7</v>
      </c>
      <c r="AB2" s="92"/>
    </row>
    <row r="3" spans="1:28" ht="34.5" customHeight="1">
      <c r="A3" s="93" t="s">
        <v>63</v>
      </c>
      <c r="B3" s="94" t="s">
        <v>8</v>
      </c>
      <c r="C3" s="95"/>
      <c r="D3" s="96"/>
      <c r="E3" s="97" t="s">
        <v>9</v>
      </c>
      <c r="F3" s="97"/>
      <c r="G3" s="97"/>
      <c r="H3" s="97"/>
      <c r="I3" s="97"/>
      <c r="J3" s="97"/>
      <c r="K3" s="97"/>
      <c r="L3" s="97"/>
      <c r="M3" s="97"/>
      <c r="N3" s="98" t="s">
        <v>10</v>
      </c>
      <c r="O3" s="99"/>
      <c r="P3" s="99"/>
      <c r="Q3" s="99"/>
      <c r="R3" s="99"/>
      <c r="S3" s="99"/>
      <c r="T3" s="99"/>
      <c r="U3" s="99"/>
      <c r="V3" s="100"/>
      <c r="W3" s="101" t="s">
        <v>32</v>
      </c>
      <c r="X3" s="101"/>
      <c r="Y3" s="101"/>
      <c r="Z3" s="102" t="s">
        <v>11</v>
      </c>
      <c r="AA3" s="103"/>
      <c r="AB3" s="104"/>
    </row>
    <row r="4" spans="1:28" ht="34.5" customHeight="1">
      <c r="A4" s="105"/>
      <c r="B4" s="106"/>
      <c r="C4" s="107"/>
      <c r="D4" s="108"/>
      <c r="E4" s="109" t="s">
        <v>12</v>
      </c>
      <c r="F4" s="109"/>
      <c r="G4" s="110"/>
      <c r="H4" s="111" t="s">
        <v>13</v>
      </c>
      <c r="I4" s="112"/>
      <c r="J4" s="113"/>
      <c r="K4" s="114" t="s">
        <v>62</v>
      </c>
      <c r="L4" s="112"/>
      <c r="M4" s="112"/>
      <c r="N4" s="115" t="s">
        <v>12</v>
      </c>
      <c r="O4" s="109"/>
      <c r="P4" s="110"/>
      <c r="Q4" s="111" t="s">
        <v>13</v>
      </c>
      <c r="R4" s="112"/>
      <c r="S4" s="113"/>
      <c r="T4" s="114" t="s">
        <v>61</v>
      </c>
      <c r="U4" s="112"/>
      <c r="V4" s="116"/>
      <c r="W4" s="117"/>
      <c r="X4" s="117"/>
      <c r="Y4" s="117"/>
      <c r="Z4" s="118"/>
      <c r="AA4" s="119"/>
      <c r="AB4" s="120"/>
    </row>
    <row r="5" spans="1:28" s="128" customFormat="1" ht="34.5" customHeight="1">
      <c r="A5" s="121"/>
      <c r="B5" s="122" t="s">
        <v>0</v>
      </c>
      <c r="C5" s="122" t="s">
        <v>5</v>
      </c>
      <c r="D5" s="123" t="s">
        <v>6</v>
      </c>
      <c r="E5" s="124" t="s">
        <v>0</v>
      </c>
      <c r="F5" s="122" t="s">
        <v>5</v>
      </c>
      <c r="G5" s="122" t="s">
        <v>6</v>
      </c>
      <c r="H5" s="122" t="s">
        <v>0</v>
      </c>
      <c r="I5" s="122" t="s">
        <v>5</v>
      </c>
      <c r="J5" s="122" t="s">
        <v>6</v>
      </c>
      <c r="K5" s="122" t="s">
        <v>0</v>
      </c>
      <c r="L5" s="122" t="s">
        <v>5</v>
      </c>
      <c r="M5" s="125" t="s">
        <v>6</v>
      </c>
      <c r="N5" s="126" t="s">
        <v>0</v>
      </c>
      <c r="O5" s="122" t="s">
        <v>5</v>
      </c>
      <c r="P5" s="122" t="s">
        <v>6</v>
      </c>
      <c r="Q5" s="122" t="s">
        <v>0</v>
      </c>
      <c r="R5" s="122" t="s">
        <v>5</v>
      </c>
      <c r="S5" s="122" t="s">
        <v>6</v>
      </c>
      <c r="T5" s="122" t="s">
        <v>0</v>
      </c>
      <c r="U5" s="122" t="s">
        <v>5</v>
      </c>
      <c r="V5" s="127" t="s">
        <v>6</v>
      </c>
      <c r="W5" s="124" t="s">
        <v>0</v>
      </c>
      <c r="X5" s="122" t="s">
        <v>5</v>
      </c>
      <c r="Y5" s="125" t="s">
        <v>6</v>
      </c>
      <c r="Z5" s="126" t="s">
        <v>0</v>
      </c>
      <c r="AA5" s="122" t="s">
        <v>5</v>
      </c>
      <c r="AB5" s="127" t="s">
        <v>6</v>
      </c>
    </row>
    <row r="6" spans="1:28" s="129" customFormat="1" ht="33" customHeight="1">
      <c r="A6" s="58" t="s">
        <v>14</v>
      </c>
      <c r="B6" s="59">
        <f>SUM(E6,N6,W6,Z6)</f>
        <v>121160</v>
      </c>
      <c r="C6" s="60">
        <f>SUM(F6,O6,X6,AA6)</f>
        <v>65362</v>
      </c>
      <c r="D6" s="61">
        <f>SUM(G6,P6,Y6,AB6)</f>
        <v>55798</v>
      </c>
      <c r="E6" s="62">
        <f aca="true" t="shared" si="0" ref="E6:O6">SUM(E7:E17)</f>
        <v>21533</v>
      </c>
      <c r="F6" s="63">
        <f t="shared" si="0"/>
        <v>2129</v>
      </c>
      <c r="G6" s="63">
        <f t="shared" si="0"/>
        <v>19404</v>
      </c>
      <c r="H6" s="63">
        <f t="shared" si="0"/>
        <v>4909</v>
      </c>
      <c r="I6" s="63">
        <f t="shared" si="0"/>
        <v>694</v>
      </c>
      <c r="J6" s="63">
        <f t="shared" si="0"/>
        <v>4215</v>
      </c>
      <c r="K6" s="63">
        <f t="shared" si="0"/>
        <v>16624</v>
      </c>
      <c r="L6" s="63">
        <f t="shared" si="0"/>
        <v>1435</v>
      </c>
      <c r="M6" s="63">
        <f t="shared" si="0"/>
        <v>15189</v>
      </c>
      <c r="N6" s="64">
        <f t="shared" si="0"/>
        <v>72572</v>
      </c>
      <c r="O6" s="63">
        <f t="shared" si="0"/>
        <v>42085</v>
      </c>
      <c r="P6" s="63">
        <f aca="true" t="shared" si="1" ref="P6:U6">SUM(P7:P17)</f>
        <v>30487</v>
      </c>
      <c r="Q6" s="63">
        <f t="shared" si="1"/>
        <v>1188</v>
      </c>
      <c r="R6" s="63">
        <f t="shared" si="1"/>
        <v>38</v>
      </c>
      <c r="S6" s="63">
        <f t="shared" si="1"/>
        <v>1150</v>
      </c>
      <c r="T6" s="63">
        <f t="shared" si="1"/>
        <v>71384</v>
      </c>
      <c r="U6" s="63">
        <f t="shared" si="1"/>
        <v>42047</v>
      </c>
      <c r="V6" s="65">
        <f aca="true" t="shared" si="2" ref="V6:AB6">SUM(V7:V17)</f>
        <v>29337</v>
      </c>
      <c r="W6" s="62">
        <f t="shared" si="2"/>
        <v>25009</v>
      </c>
      <c r="X6" s="63">
        <f t="shared" si="2"/>
        <v>19150</v>
      </c>
      <c r="Y6" s="66">
        <f t="shared" si="2"/>
        <v>5859</v>
      </c>
      <c r="Z6" s="64">
        <f t="shared" si="2"/>
        <v>2046</v>
      </c>
      <c r="AA6" s="63">
        <f t="shared" si="2"/>
        <v>1998</v>
      </c>
      <c r="AB6" s="74">
        <f t="shared" si="2"/>
        <v>48</v>
      </c>
    </row>
    <row r="7" spans="1:28" ht="33" customHeight="1">
      <c r="A7" s="67" t="s">
        <v>15</v>
      </c>
      <c r="B7" s="59">
        <f aca="true" t="shared" si="3" ref="B7:B17">SUM(E7,N7,W7,Z7)</f>
        <v>28793</v>
      </c>
      <c r="C7" s="60">
        <f aca="true" t="shared" si="4" ref="C7:C17">SUM(F7,O7,X7,AA7)</f>
        <v>10975</v>
      </c>
      <c r="D7" s="61">
        <f aca="true" t="shared" si="5" ref="D7:D17">SUM(G7,P7,Y7,AB7)</f>
        <v>17818</v>
      </c>
      <c r="E7" s="62">
        <f>SUM(F7:G7)</f>
        <v>8637</v>
      </c>
      <c r="F7" s="63">
        <f>SUM(I7,L7)</f>
        <v>736</v>
      </c>
      <c r="G7" s="63">
        <f>SUM(J7,M7)</f>
        <v>7901</v>
      </c>
      <c r="H7" s="63">
        <f>SUM(I7:J7)</f>
        <v>2040</v>
      </c>
      <c r="I7" s="60">
        <v>264</v>
      </c>
      <c r="J7" s="60">
        <v>1776</v>
      </c>
      <c r="K7" s="63">
        <f>SUM(L7:M7)</f>
        <v>6597</v>
      </c>
      <c r="L7" s="60">
        <v>472</v>
      </c>
      <c r="M7" s="66">
        <v>6125</v>
      </c>
      <c r="N7" s="64">
        <f>SUM(O7:P7)</f>
        <v>13862</v>
      </c>
      <c r="O7" s="63">
        <f>SUM(R7,U7)</f>
        <v>5836</v>
      </c>
      <c r="P7" s="63">
        <f>SUM(S7,V7)</f>
        <v>8026</v>
      </c>
      <c r="Q7" s="63">
        <f>SUM(R7:S7)</f>
        <v>525</v>
      </c>
      <c r="R7" s="60">
        <v>15</v>
      </c>
      <c r="S7" s="60">
        <v>510</v>
      </c>
      <c r="T7" s="63">
        <f>SUM(U7:V7)</f>
        <v>13337</v>
      </c>
      <c r="U7" s="60">
        <v>5821</v>
      </c>
      <c r="V7" s="65">
        <v>7516</v>
      </c>
      <c r="W7" s="62">
        <f>SUM(X7:Y7)</f>
        <v>6273</v>
      </c>
      <c r="X7" s="60">
        <v>4383</v>
      </c>
      <c r="Y7" s="66">
        <v>1890</v>
      </c>
      <c r="Z7" s="64">
        <f>SUM(AA7:AB7)</f>
        <v>21</v>
      </c>
      <c r="AA7" s="60">
        <v>20</v>
      </c>
      <c r="AB7" s="65">
        <v>1</v>
      </c>
    </row>
    <row r="8" spans="1:28" ht="33" customHeight="1">
      <c r="A8" s="67" t="s">
        <v>16</v>
      </c>
      <c r="B8" s="59">
        <f t="shared" si="3"/>
        <v>10502</v>
      </c>
      <c r="C8" s="60">
        <f t="shared" si="4"/>
        <v>3967</v>
      </c>
      <c r="D8" s="61">
        <f t="shared" si="5"/>
        <v>6535</v>
      </c>
      <c r="E8" s="62">
        <f aca="true" t="shared" si="6" ref="E8:E17">SUM(F8:G8)</f>
        <v>3228</v>
      </c>
      <c r="F8" s="63">
        <f aca="true" t="shared" si="7" ref="F8:F17">SUM(I8,L8)</f>
        <v>204</v>
      </c>
      <c r="G8" s="63">
        <f aca="true" t="shared" si="8" ref="G8:G17">SUM(J8,M8)</f>
        <v>3024</v>
      </c>
      <c r="H8" s="63">
        <f aca="true" t="shared" si="9" ref="H8:H17">SUM(I8:J8)</f>
        <v>953</v>
      </c>
      <c r="I8" s="60">
        <v>88</v>
      </c>
      <c r="J8" s="60">
        <v>865</v>
      </c>
      <c r="K8" s="63">
        <f aca="true" t="shared" si="10" ref="K8:K17">SUM(L8:M8)</f>
        <v>2275</v>
      </c>
      <c r="L8" s="60">
        <v>116</v>
      </c>
      <c r="M8" s="66">
        <v>2159</v>
      </c>
      <c r="N8" s="64">
        <f aca="true" t="shared" si="11" ref="N8:N17">SUM(O8:P8)</f>
        <v>5077</v>
      </c>
      <c r="O8" s="63">
        <f aca="true" t="shared" si="12" ref="O8:O17">SUM(R8,U8)</f>
        <v>2341</v>
      </c>
      <c r="P8" s="63">
        <f aca="true" t="shared" si="13" ref="P8:P17">SUM(S8,V8)</f>
        <v>2736</v>
      </c>
      <c r="Q8" s="63">
        <f aca="true" t="shared" si="14" ref="Q8:Q17">SUM(R8:S8)</f>
        <v>229</v>
      </c>
      <c r="R8" s="60">
        <v>9</v>
      </c>
      <c r="S8" s="60">
        <v>220</v>
      </c>
      <c r="T8" s="63">
        <f aca="true" t="shared" si="15" ref="T8:T17">SUM(U8:V8)</f>
        <v>4848</v>
      </c>
      <c r="U8" s="60">
        <v>2332</v>
      </c>
      <c r="V8" s="65">
        <v>2516</v>
      </c>
      <c r="W8" s="62">
        <f aca="true" t="shared" si="16" ref="W8:W17">SUM(X8:Y8)</f>
        <v>2191</v>
      </c>
      <c r="X8" s="60">
        <v>1416</v>
      </c>
      <c r="Y8" s="66">
        <v>775</v>
      </c>
      <c r="Z8" s="64">
        <f aca="true" t="shared" si="17" ref="Z8:Z17">SUM(AA8:AB8)</f>
        <v>6</v>
      </c>
      <c r="AA8" s="60">
        <v>6</v>
      </c>
      <c r="AB8" s="65">
        <v>0</v>
      </c>
    </row>
    <row r="9" spans="1:28" ht="33" customHeight="1">
      <c r="A9" s="67" t="s">
        <v>17</v>
      </c>
      <c r="B9" s="59">
        <f t="shared" si="3"/>
        <v>21161</v>
      </c>
      <c r="C9" s="60">
        <f t="shared" si="4"/>
        <v>6603</v>
      </c>
      <c r="D9" s="61">
        <f t="shared" si="5"/>
        <v>14558</v>
      </c>
      <c r="E9" s="62">
        <f t="shared" si="6"/>
        <v>4384</v>
      </c>
      <c r="F9" s="63">
        <f t="shared" si="7"/>
        <v>374</v>
      </c>
      <c r="G9" s="63">
        <f t="shared" si="8"/>
        <v>4010</v>
      </c>
      <c r="H9" s="63">
        <f t="shared" si="9"/>
        <v>810</v>
      </c>
      <c r="I9" s="60">
        <v>193</v>
      </c>
      <c r="J9" s="60">
        <v>617</v>
      </c>
      <c r="K9" s="63">
        <f t="shared" si="10"/>
        <v>3574</v>
      </c>
      <c r="L9" s="60">
        <v>181</v>
      </c>
      <c r="M9" s="66">
        <v>3393</v>
      </c>
      <c r="N9" s="64">
        <f t="shared" si="11"/>
        <v>13743</v>
      </c>
      <c r="O9" s="63">
        <f t="shared" si="12"/>
        <v>3737</v>
      </c>
      <c r="P9" s="63">
        <f t="shared" si="13"/>
        <v>10006</v>
      </c>
      <c r="Q9" s="63">
        <f t="shared" si="14"/>
        <v>152</v>
      </c>
      <c r="R9" s="60">
        <v>14</v>
      </c>
      <c r="S9" s="60">
        <v>138</v>
      </c>
      <c r="T9" s="63">
        <f t="shared" si="15"/>
        <v>13591</v>
      </c>
      <c r="U9" s="60">
        <v>3723</v>
      </c>
      <c r="V9" s="65">
        <v>9868</v>
      </c>
      <c r="W9" s="62">
        <f t="shared" si="16"/>
        <v>2973</v>
      </c>
      <c r="X9" s="60">
        <v>2467</v>
      </c>
      <c r="Y9" s="66">
        <v>506</v>
      </c>
      <c r="Z9" s="64">
        <f t="shared" si="17"/>
        <v>61</v>
      </c>
      <c r="AA9" s="60">
        <v>25</v>
      </c>
      <c r="AB9" s="65">
        <v>36</v>
      </c>
    </row>
    <row r="10" spans="1:28" ht="33" customHeight="1">
      <c r="A10" s="67" t="s">
        <v>18</v>
      </c>
      <c r="B10" s="59">
        <f t="shared" si="3"/>
        <v>12593</v>
      </c>
      <c r="C10" s="60">
        <f t="shared" si="4"/>
        <v>9002</v>
      </c>
      <c r="D10" s="61">
        <f t="shared" si="5"/>
        <v>3591</v>
      </c>
      <c r="E10" s="62">
        <f t="shared" si="6"/>
        <v>1697</v>
      </c>
      <c r="F10" s="63">
        <f t="shared" si="7"/>
        <v>266</v>
      </c>
      <c r="G10" s="63">
        <f t="shared" si="8"/>
        <v>1431</v>
      </c>
      <c r="H10" s="63">
        <f t="shared" si="9"/>
        <v>451</v>
      </c>
      <c r="I10" s="60">
        <v>60</v>
      </c>
      <c r="J10" s="60">
        <v>391</v>
      </c>
      <c r="K10" s="63">
        <f t="shared" si="10"/>
        <v>1246</v>
      </c>
      <c r="L10" s="60">
        <v>206</v>
      </c>
      <c r="M10" s="66">
        <v>1040</v>
      </c>
      <c r="N10" s="64">
        <f t="shared" si="11"/>
        <v>7867</v>
      </c>
      <c r="O10" s="63">
        <f t="shared" si="12"/>
        <v>6138</v>
      </c>
      <c r="P10" s="63">
        <f t="shared" si="13"/>
        <v>1729</v>
      </c>
      <c r="Q10" s="63">
        <f t="shared" si="14"/>
        <v>68</v>
      </c>
      <c r="R10" s="60">
        <v>0</v>
      </c>
      <c r="S10" s="60">
        <v>68</v>
      </c>
      <c r="T10" s="63">
        <f t="shared" si="15"/>
        <v>7799</v>
      </c>
      <c r="U10" s="60">
        <v>6138</v>
      </c>
      <c r="V10" s="65">
        <v>1661</v>
      </c>
      <c r="W10" s="62">
        <f t="shared" si="16"/>
        <v>2858</v>
      </c>
      <c r="X10" s="60">
        <v>2431</v>
      </c>
      <c r="Y10" s="66">
        <v>427</v>
      </c>
      <c r="Z10" s="64">
        <f t="shared" si="17"/>
        <v>171</v>
      </c>
      <c r="AA10" s="60">
        <v>167</v>
      </c>
      <c r="AB10" s="65">
        <v>4</v>
      </c>
    </row>
    <row r="11" spans="1:28" ht="33" customHeight="1">
      <c r="A11" s="67" t="s">
        <v>19</v>
      </c>
      <c r="B11" s="59">
        <f t="shared" si="3"/>
        <v>12174</v>
      </c>
      <c r="C11" s="60">
        <f t="shared" si="4"/>
        <v>9181</v>
      </c>
      <c r="D11" s="61">
        <f t="shared" si="5"/>
        <v>2993</v>
      </c>
      <c r="E11" s="62">
        <f t="shared" si="6"/>
        <v>1152</v>
      </c>
      <c r="F11" s="63">
        <f t="shared" si="7"/>
        <v>181</v>
      </c>
      <c r="G11" s="63">
        <f t="shared" si="8"/>
        <v>971</v>
      </c>
      <c r="H11" s="63">
        <f t="shared" si="9"/>
        <v>220</v>
      </c>
      <c r="I11" s="60">
        <v>31</v>
      </c>
      <c r="J11" s="60">
        <v>189</v>
      </c>
      <c r="K11" s="63">
        <f t="shared" si="10"/>
        <v>932</v>
      </c>
      <c r="L11" s="60">
        <v>150</v>
      </c>
      <c r="M11" s="66">
        <v>782</v>
      </c>
      <c r="N11" s="64">
        <f t="shared" si="11"/>
        <v>7793</v>
      </c>
      <c r="O11" s="63">
        <f t="shared" si="12"/>
        <v>6297</v>
      </c>
      <c r="P11" s="63">
        <f t="shared" si="13"/>
        <v>1496</v>
      </c>
      <c r="Q11" s="63">
        <f t="shared" si="14"/>
        <v>34</v>
      </c>
      <c r="R11" s="60">
        <v>0</v>
      </c>
      <c r="S11" s="60">
        <v>34</v>
      </c>
      <c r="T11" s="63">
        <f t="shared" si="15"/>
        <v>7759</v>
      </c>
      <c r="U11" s="60">
        <v>6297</v>
      </c>
      <c r="V11" s="65">
        <v>1462</v>
      </c>
      <c r="W11" s="62">
        <f t="shared" si="16"/>
        <v>3212</v>
      </c>
      <c r="X11" s="60">
        <v>2686</v>
      </c>
      <c r="Y11" s="66">
        <v>526</v>
      </c>
      <c r="Z11" s="64">
        <f t="shared" si="17"/>
        <v>17</v>
      </c>
      <c r="AA11" s="60">
        <v>17</v>
      </c>
      <c r="AB11" s="65">
        <v>0</v>
      </c>
    </row>
    <row r="12" spans="1:28" ht="33" customHeight="1">
      <c r="A12" s="67" t="s">
        <v>20</v>
      </c>
      <c r="B12" s="59">
        <f t="shared" si="3"/>
        <v>52</v>
      </c>
      <c r="C12" s="60">
        <f t="shared" si="4"/>
        <v>48</v>
      </c>
      <c r="D12" s="61">
        <f t="shared" si="5"/>
        <v>4</v>
      </c>
      <c r="E12" s="62">
        <f t="shared" si="6"/>
        <v>0</v>
      </c>
      <c r="F12" s="63">
        <f t="shared" si="7"/>
        <v>0</v>
      </c>
      <c r="G12" s="63">
        <f t="shared" si="8"/>
        <v>0</v>
      </c>
      <c r="H12" s="63">
        <f t="shared" si="9"/>
        <v>0</v>
      </c>
      <c r="I12" s="60">
        <v>0</v>
      </c>
      <c r="J12" s="60">
        <v>0</v>
      </c>
      <c r="K12" s="63">
        <f t="shared" si="10"/>
        <v>0</v>
      </c>
      <c r="L12" s="60">
        <v>0</v>
      </c>
      <c r="M12" s="66">
        <v>0</v>
      </c>
      <c r="N12" s="64">
        <f t="shared" si="11"/>
        <v>4</v>
      </c>
      <c r="O12" s="63">
        <f t="shared" si="12"/>
        <v>1</v>
      </c>
      <c r="P12" s="63">
        <f t="shared" si="13"/>
        <v>3</v>
      </c>
      <c r="Q12" s="63">
        <f t="shared" si="14"/>
        <v>0</v>
      </c>
      <c r="R12" s="60">
        <v>0</v>
      </c>
      <c r="S12" s="60">
        <v>0</v>
      </c>
      <c r="T12" s="63">
        <f t="shared" si="15"/>
        <v>4</v>
      </c>
      <c r="U12" s="60">
        <v>1</v>
      </c>
      <c r="V12" s="65">
        <v>3</v>
      </c>
      <c r="W12" s="62">
        <f t="shared" si="16"/>
        <v>48</v>
      </c>
      <c r="X12" s="60">
        <v>47</v>
      </c>
      <c r="Y12" s="66">
        <v>1</v>
      </c>
      <c r="Z12" s="64">
        <f t="shared" si="17"/>
        <v>0</v>
      </c>
      <c r="AA12" s="60">
        <v>0</v>
      </c>
      <c r="AB12" s="65">
        <v>0</v>
      </c>
    </row>
    <row r="13" spans="1:28" ht="33" customHeight="1">
      <c r="A13" s="67" t="s">
        <v>21</v>
      </c>
      <c r="B13" s="59">
        <f t="shared" si="3"/>
        <v>34</v>
      </c>
      <c r="C13" s="60">
        <f t="shared" si="4"/>
        <v>23</v>
      </c>
      <c r="D13" s="61">
        <f t="shared" si="5"/>
        <v>11</v>
      </c>
      <c r="E13" s="62">
        <f t="shared" si="6"/>
        <v>0</v>
      </c>
      <c r="F13" s="63">
        <f t="shared" si="7"/>
        <v>0</v>
      </c>
      <c r="G13" s="63">
        <f t="shared" si="8"/>
        <v>0</v>
      </c>
      <c r="H13" s="63">
        <f t="shared" si="9"/>
        <v>0</v>
      </c>
      <c r="I13" s="60">
        <v>0</v>
      </c>
      <c r="J13" s="60">
        <v>0</v>
      </c>
      <c r="K13" s="63">
        <f t="shared" si="10"/>
        <v>0</v>
      </c>
      <c r="L13" s="60">
        <v>0</v>
      </c>
      <c r="M13" s="66">
        <v>0</v>
      </c>
      <c r="N13" s="64">
        <f t="shared" si="11"/>
        <v>9</v>
      </c>
      <c r="O13" s="63">
        <f t="shared" si="12"/>
        <v>0</v>
      </c>
      <c r="P13" s="63">
        <f t="shared" si="13"/>
        <v>9</v>
      </c>
      <c r="Q13" s="63">
        <f t="shared" si="14"/>
        <v>0</v>
      </c>
      <c r="R13" s="60">
        <v>0</v>
      </c>
      <c r="S13" s="60">
        <v>0</v>
      </c>
      <c r="T13" s="63">
        <f t="shared" si="15"/>
        <v>9</v>
      </c>
      <c r="U13" s="60">
        <v>0</v>
      </c>
      <c r="V13" s="65">
        <v>9</v>
      </c>
      <c r="W13" s="62">
        <f t="shared" si="16"/>
        <v>25</v>
      </c>
      <c r="X13" s="60">
        <v>23</v>
      </c>
      <c r="Y13" s="66">
        <v>2</v>
      </c>
      <c r="Z13" s="64">
        <f t="shared" si="17"/>
        <v>0</v>
      </c>
      <c r="AA13" s="60">
        <v>0</v>
      </c>
      <c r="AB13" s="65">
        <v>0</v>
      </c>
    </row>
    <row r="14" spans="1:28" ht="33" customHeight="1">
      <c r="A14" s="67" t="s">
        <v>22</v>
      </c>
      <c r="B14" s="59">
        <f t="shared" si="3"/>
        <v>5601</v>
      </c>
      <c r="C14" s="60">
        <f t="shared" si="4"/>
        <v>3935</v>
      </c>
      <c r="D14" s="61">
        <f t="shared" si="5"/>
        <v>1666</v>
      </c>
      <c r="E14" s="62">
        <f t="shared" si="6"/>
        <v>680</v>
      </c>
      <c r="F14" s="63">
        <f t="shared" si="7"/>
        <v>108</v>
      </c>
      <c r="G14" s="63">
        <f t="shared" si="8"/>
        <v>572</v>
      </c>
      <c r="H14" s="63">
        <f t="shared" si="9"/>
        <v>143</v>
      </c>
      <c r="I14" s="60">
        <v>27</v>
      </c>
      <c r="J14" s="60">
        <v>116</v>
      </c>
      <c r="K14" s="63">
        <f t="shared" si="10"/>
        <v>537</v>
      </c>
      <c r="L14" s="60">
        <v>81</v>
      </c>
      <c r="M14" s="66">
        <v>456</v>
      </c>
      <c r="N14" s="64">
        <f t="shared" si="11"/>
        <v>3773</v>
      </c>
      <c r="O14" s="63">
        <f t="shared" si="12"/>
        <v>3001</v>
      </c>
      <c r="P14" s="63">
        <f t="shared" si="13"/>
        <v>772</v>
      </c>
      <c r="Q14" s="63">
        <f t="shared" si="14"/>
        <v>21</v>
      </c>
      <c r="R14" s="60">
        <v>0</v>
      </c>
      <c r="S14" s="60">
        <v>21</v>
      </c>
      <c r="T14" s="63">
        <f t="shared" si="15"/>
        <v>3752</v>
      </c>
      <c r="U14" s="60">
        <v>3001</v>
      </c>
      <c r="V14" s="65">
        <v>751</v>
      </c>
      <c r="W14" s="62">
        <f t="shared" si="16"/>
        <v>1139</v>
      </c>
      <c r="X14" s="60">
        <v>817</v>
      </c>
      <c r="Y14" s="66">
        <v>322</v>
      </c>
      <c r="Z14" s="64">
        <f t="shared" si="17"/>
        <v>9</v>
      </c>
      <c r="AA14" s="60">
        <v>9</v>
      </c>
      <c r="AB14" s="65">
        <v>0</v>
      </c>
    </row>
    <row r="15" spans="1:28" ht="33" customHeight="1">
      <c r="A15" s="67" t="s">
        <v>23</v>
      </c>
      <c r="B15" s="59">
        <f t="shared" si="3"/>
        <v>6295</v>
      </c>
      <c r="C15" s="60">
        <f t="shared" si="4"/>
        <v>4735</v>
      </c>
      <c r="D15" s="61">
        <f t="shared" si="5"/>
        <v>1560</v>
      </c>
      <c r="E15" s="62">
        <f t="shared" si="6"/>
        <v>502</v>
      </c>
      <c r="F15" s="63">
        <f t="shared" si="7"/>
        <v>85</v>
      </c>
      <c r="G15" s="63">
        <f t="shared" si="8"/>
        <v>417</v>
      </c>
      <c r="H15" s="63">
        <f t="shared" si="9"/>
        <v>68</v>
      </c>
      <c r="I15" s="60">
        <v>2</v>
      </c>
      <c r="J15" s="60">
        <v>66</v>
      </c>
      <c r="K15" s="63">
        <f t="shared" si="10"/>
        <v>434</v>
      </c>
      <c r="L15" s="60">
        <v>83</v>
      </c>
      <c r="M15" s="66">
        <v>351</v>
      </c>
      <c r="N15" s="64">
        <f t="shared" si="11"/>
        <v>4017</v>
      </c>
      <c r="O15" s="63">
        <f t="shared" si="12"/>
        <v>3111</v>
      </c>
      <c r="P15" s="63">
        <f t="shared" si="13"/>
        <v>906</v>
      </c>
      <c r="Q15" s="63">
        <f t="shared" si="14"/>
        <v>43</v>
      </c>
      <c r="R15" s="60">
        <v>0</v>
      </c>
      <c r="S15" s="60">
        <v>43</v>
      </c>
      <c r="T15" s="63">
        <f t="shared" si="15"/>
        <v>3974</v>
      </c>
      <c r="U15" s="60">
        <v>3111</v>
      </c>
      <c r="V15" s="65">
        <v>863</v>
      </c>
      <c r="W15" s="62">
        <f t="shared" si="16"/>
        <v>1766</v>
      </c>
      <c r="X15" s="60">
        <v>1529</v>
      </c>
      <c r="Y15" s="66">
        <v>237</v>
      </c>
      <c r="Z15" s="64">
        <f t="shared" si="17"/>
        <v>10</v>
      </c>
      <c r="AA15" s="60">
        <v>10</v>
      </c>
      <c r="AB15" s="65">
        <v>0</v>
      </c>
    </row>
    <row r="16" spans="1:28" ht="33" customHeight="1">
      <c r="A16" s="67" t="s">
        <v>24</v>
      </c>
      <c r="B16" s="59">
        <f t="shared" si="3"/>
        <v>12118</v>
      </c>
      <c r="C16" s="60">
        <f t="shared" si="4"/>
        <v>8237</v>
      </c>
      <c r="D16" s="61">
        <f t="shared" si="5"/>
        <v>3881</v>
      </c>
      <c r="E16" s="62">
        <f t="shared" si="6"/>
        <v>761</v>
      </c>
      <c r="F16" s="63">
        <f t="shared" si="7"/>
        <v>121</v>
      </c>
      <c r="G16" s="63">
        <f t="shared" si="8"/>
        <v>640</v>
      </c>
      <c r="H16" s="63">
        <f t="shared" si="9"/>
        <v>203</v>
      </c>
      <c r="I16" s="60">
        <v>29</v>
      </c>
      <c r="J16" s="60">
        <v>174</v>
      </c>
      <c r="K16" s="63">
        <f t="shared" si="10"/>
        <v>558</v>
      </c>
      <c r="L16" s="60">
        <v>92</v>
      </c>
      <c r="M16" s="66">
        <v>466</v>
      </c>
      <c r="N16" s="64">
        <f t="shared" si="11"/>
        <v>10096</v>
      </c>
      <c r="O16" s="63">
        <f t="shared" si="12"/>
        <v>6976</v>
      </c>
      <c r="P16" s="63">
        <f t="shared" si="13"/>
        <v>3120</v>
      </c>
      <c r="Q16" s="63">
        <f t="shared" si="14"/>
        <v>76</v>
      </c>
      <c r="R16" s="60">
        <v>0</v>
      </c>
      <c r="S16" s="60">
        <v>76</v>
      </c>
      <c r="T16" s="63">
        <f t="shared" si="15"/>
        <v>10020</v>
      </c>
      <c r="U16" s="60">
        <v>6976</v>
      </c>
      <c r="V16" s="65">
        <v>3044</v>
      </c>
      <c r="W16" s="62">
        <f t="shared" si="16"/>
        <v>1261</v>
      </c>
      <c r="X16" s="60">
        <v>1140</v>
      </c>
      <c r="Y16" s="66">
        <v>121</v>
      </c>
      <c r="Z16" s="64">
        <f t="shared" si="17"/>
        <v>0</v>
      </c>
      <c r="AA16" s="60">
        <v>0</v>
      </c>
      <c r="AB16" s="65">
        <v>0</v>
      </c>
    </row>
    <row r="17" spans="1:28" ht="33" customHeight="1" thickBot="1">
      <c r="A17" s="68" t="s">
        <v>25</v>
      </c>
      <c r="B17" s="75">
        <f t="shared" si="3"/>
        <v>11837</v>
      </c>
      <c r="C17" s="69">
        <f t="shared" si="4"/>
        <v>8656</v>
      </c>
      <c r="D17" s="70">
        <f t="shared" si="5"/>
        <v>3181</v>
      </c>
      <c r="E17" s="71">
        <f t="shared" si="6"/>
        <v>492</v>
      </c>
      <c r="F17" s="72">
        <f t="shared" si="7"/>
        <v>54</v>
      </c>
      <c r="G17" s="72">
        <f t="shared" si="8"/>
        <v>438</v>
      </c>
      <c r="H17" s="72">
        <f t="shared" si="9"/>
        <v>21</v>
      </c>
      <c r="I17" s="69">
        <v>0</v>
      </c>
      <c r="J17" s="69">
        <v>21</v>
      </c>
      <c r="K17" s="72">
        <f t="shared" si="10"/>
        <v>471</v>
      </c>
      <c r="L17" s="69">
        <v>54</v>
      </c>
      <c r="M17" s="130">
        <v>417</v>
      </c>
      <c r="N17" s="73">
        <f t="shared" si="11"/>
        <v>6331</v>
      </c>
      <c r="O17" s="72">
        <f t="shared" si="12"/>
        <v>4647</v>
      </c>
      <c r="P17" s="72">
        <f t="shared" si="13"/>
        <v>1684</v>
      </c>
      <c r="Q17" s="72">
        <f t="shared" si="14"/>
        <v>40</v>
      </c>
      <c r="R17" s="69">
        <v>0</v>
      </c>
      <c r="S17" s="69">
        <v>40</v>
      </c>
      <c r="T17" s="72">
        <f t="shared" si="15"/>
        <v>6291</v>
      </c>
      <c r="U17" s="69">
        <v>4647</v>
      </c>
      <c r="V17" s="131">
        <v>1644</v>
      </c>
      <c r="W17" s="71">
        <f t="shared" si="16"/>
        <v>3263</v>
      </c>
      <c r="X17" s="69">
        <v>2211</v>
      </c>
      <c r="Y17" s="130">
        <v>1052</v>
      </c>
      <c r="Z17" s="73">
        <f t="shared" si="17"/>
        <v>1751</v>
      </c>
      <c r="AA17" s="69">
        <v>1744</v>
      </c>
      <c r="AB17" s="131">
        <v>7</v>
      </c>
    </row>
    <row r="18" spans="1:28" ht="21.75" customHeight="1">
      <c r="A18" s="132" t="s">
        <v>33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</row>
  </sheetData>
  <sheetProtection/>
  <mergeCells count="15">
    <mergeCell ref="A18:AB18"/>
    <mergeCell ref="K4:M4"/>
    <mergeCell ref="N3:V3"/>
    <mergeCell ref="N4:P4"/>
    <mergeCell ref="Q4:S4"/>
    <mergeCell ref="T4:V4"/>
    <mergeCell ref="A1:AB1"/>
    <mergeCell ref="A3:A5"/>
    <mergeCell ref="B3:D4"/>
    <mergeCell ref="E3:M3"/>
    <mergeCell ref="E4:G4"/>
    <mergeCell ref="AA2:AB2"/>
    <mergeCell ref="W3:Y4"/>
    <mergeCell ref="Z3:AB4"/>
    <mergeCell ref="H4:J4"/>
  </mergeCells>
  <printOptions/>
  <pageMargins left="0.5905511811023623" right="0.1968503937007874" top="0.7480314960629921" bottom="0.5118110236220472" header="0.5118110236220472" footer="0.275590551181102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view="pageBreakPreview" zoomScale="40" zoomScaleNormal="40" zoomScaleSheetLayoutView="40" zoomScalePageLayoutView="0" workbookViewId="0" topLeftCell="A1">
      <selection activeCell="W14" sqref="W14"/>
    </sheetView>
  </sheetViews>
  <sheetFormatPr defaultColWidth="9.00390625" defaultRowHeight="13.5"/>
  <cols>
    <col min="1" max="1" width="4.00390625" style="6" customWidth="1"/>
    <col min="2" max="2" width="26.25390625" style="6" customWidth="1"/>
    <col min="3" max="18" width="13.875" style="6" customWidth="1"/>
    <col min="19" max="19" width="4.625" style="6" customWidth="1"/>
    <col min="20" max="16384" width="9.00390625" style="6" customWidth="1"/>
  </cols>
  <sheetData>
    <row r="1" spans="1:19" ht="25.5" customHeight="1">
      <c r="A1" s="76"/>
      <c r="B1" s="76"/>
      <c r="C1" s="77" t="s">
        <v>34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25.5" customHeight="1">
      <c r="A2" s="76"/>
      <c r="B2" s="76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8" customHeight="1" thickBo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31.5" customHeight="1" thickBot="1">
      <c r="B4" s="79" t="s">
        <v>64</v>
      </c>
      <c r="C4" s="81" t="s">
        <v>26</v>
      </c>
      <c r="D4" s="82"/>
      <c r="E4" s="82"/>
      <c r="F4" s="82"/>
      <c r="G4" s="82"/>
      <c r="H4" s="82"/>
      <c r="I4" s="83"/>
      <c r="J4" s="84" t="s">
        <v>27</v>
      </c>
      <c r="K4" s="84"/>
      <c r="L4" s="84"/>
      <c r="M4" s="84"/>
      <c r="N4" s="84"/>
      <c r="O4" s="85" t="s">
        <v>28</v>
      </c>
      <c r="P4" s="86"/>
      <c r="Q4" s="86"/>
      <c r="R4" s="87"/>
      <c r="S4" s="3"/>
    </row>
    <row r="5" spans="2:19" ht="371.25" customHeight="1" thickBot="1">
      <c r="B5" s="80"/>
      <c r="C5" s="7" t="s">
        <v>0</v>
      </c>
      <c r="D5" s="8" t="s">
        <v>66</v>
      </c>
      <c r="E5" s="9" t="s">
        <v>67</v>
      </c>
      <c r="F5" s="9" t="s">
        <v>68</v>
      </c>
      <c r="G5" s="9" t="s">
        <v>69</v>
      </c>
      <c r="H5" s="9" t="s">
        <v>70</v>
      </c>
      <c r="I5" s="10" t="s">
        <v>71</v>
      </c>
      <c r="J5" s="11" t="s">
        <v>0</v>
      </c>
      <c r="K5" s="8" t="s">
        <v>1</v>
      </c>
      <c r="L5" s="9" t="s">
        <v>2</v>
      </c>
      <c r="M5" s="9" t="s">
        <v>3</v>
      </c>
      <c r="N5" s="9" t="s">
        <v>4</v>
      </c>
      <c r="O5" s="12" t="s">
        <v>0</v>
      </c>
      <c r="P5" s="13" t="s">
        <v>29</v>
      </c>
      <c r="Q5" s="14" t="s">
        <v>30</v>
      </c>
      <c r="R5" s="15" t="s">
        <v>31</v>
      </c>
      <c r="S5" s="16"/>
    </row>
    <row r="6" spans="2:19" ht="80.25" customHeight="1">
      <c r="B6" s="27" t="s">
        <v>54</v>
      </c>
      <c r="C6" s="28">
        <f aca="true" t="shared" si="0" ref="C6:C12">SUM(D6:I6)</f>
        <v>3584</v>
      </c>
      <c r="D6" s="29">
        <v>2523</v>
      </c>
      <c r="E6" s="30">
        <v>44</v>
      </c>
      <c r="F6" s="30">
        <v>43</v>
      </c>
      <c r="G6" s="30">
        <v>21</v>
      </c>
      <c r="H6" s="30">
        <v>631</v>
      </c>
      <c r="I6" s="31">
        <v>322</v>
      </c>
      <c r="J6" s="28">
        <f aca="true" t="shared" si="1" ref="J6:J12">SUM(K6:N6)</f>
        <v>20</v>
      </c>
      <c r="K6" s="29">
        <v>17</v>
      </c>
      <c r="L6" s="30">
        <v>1</v>
      </c>
      <c r="M6" s="30">
        <v>2</v>
      </c>
      <c r="N6" s="31">
        <v>0</v>
      </c>
      <c r="O6" s="28">
        <f aca="true" t="shared" si="2" ref="O6:O12">SUM(P6:R6)</f>
        <v>25</v>
      </c>
      <c r="P6" s="29">
        <v>25</v>
      </c>
      <c r="Q6" s="32"/>
      <c r="R6" s="33"/>
      <c r="S6" s="3"/>
    </row>
    <row r="7" spans="2:19" ht="80.25" customHeight="1">
      <c r="B7" s="34" t="s">
        <v>65</v>
      </c>
      <c r="C7" s="35">
        <f t="shared" si="0"/>
        <v>355</v>
      </c>
      <c r="D7" s="36">
        <v>128</v>
      </c>
      <c r="E7" s="37">
        <v>73</v>
      </c>
      <c r="F7" s="37">
        <v>13</v>
      </c>
      <c r="G7" s="37">
        <v>107</v>
      </c>
      <c r="H7" s="37">
        <v>1</v>
      </c>
      <c r="I7" s="38">
        <v>33</v>
      </c>
      <c r="J7" s="35">
        <f t="shared" si="1"/>
        <v>0</v>
      </c>
      <c r="K7" s="39">
        <v>0</v>
      </c>
      <c r="L7" s="40">
        <v>0</v>
      </c>
      <c r="M7" s="40">
        <v>0</v>
      </c>
      <c r="N7" s="41">
        <v>0</v>
      </c>
      <c r="O7" s="35">
        <f t="shared" si="2"/>
        <v>0</v>
      </c>
      <c r="P7" s="42"/>
      <c r="Q7" s="43"/>
      <c r="R7" s="44"/>
      <c r="S7" s="3"/>
    </row>
    <row r="8" spans="2:19" ht="80.25" customHeight="1">
      <c r="B8" s="45" t="s">
        <v>55</v>
      </c>
      <c r="C8" s="35">
        <f t="shared" si="0"/>
        <v>4261</v>
      </c>
      <c r="D8" s="36">
        <v>1822</v>
      </c>
      <c r="E8" s="37">
        <v>75</v>
      </c>
      <c r="F8" s="37">
        <v>99</v>
      </c>
      <c r="G8" s="37">
        <v>199</v>
      </c>
      <c r="H8" s="37">
        <v>1821</v>
      </c>
      <c r="I8" s="38">
        <v>245</v>
      </c>
      <c r="J8" s="35">
        <f t="shared" si="1"/>
        <v>40</v>
      </c>
      <c r="K8" s="36">
        <v>28</v>
      </c>
      <c r="L8" s="37">
        <v>4</v>
      </c>
      <c r="M8" s="37">
        <v>5</v>
      </c>
      <c r="N8" s="38">
        <v>3</v>
      </c>
      <c r="O8" s="35">
        <f t="shared" si="2"/>
        <v>44</v>
      </c>
      <c r="P8" s="36">
        <v>39</v>
      </c>
      <c r="Q8" s="46"/>
      <c r="R8" s="38">
        <v>5</v>
      </c>
      <c r="S8" s="3"/>
    </row>
    <row r="9" spans="2:19" ht="80.25" customHeight="1">
      <c r="B9" s="47" t="s">
        <v>56</v>
      </c>
      <c r="C9" s="35">
        <f t="shared" si="0"/>
        <v>881</v>
      </c>
      <c r="D9" s="48">
        <v>219</v>
      </c>
      <c r="E9" s="37">
        <v>32</v>
      </c>
      <c r="F9" s="37">
        <v>18</v>
      </c>
      <c r="G9" s="37">
        <v>9</v>
      </c>
      <c r="H9" s="37">
        <v>7</v>
      </c>
      <c r="I9" s="38">
        <v>596</v>
      </c>
      <c r="J9" s="35">
        <f t="shared" si="1"/>
        <v>19</v>
      </c>
      <c r="K9" s="48">
        <v>13</v>
      </c>
      <c r="L9" s="37">
        <v>0</v>
      </c>
      <c r="M9" s="37">
        <v>6</v>
      </c>
      <c r="N9" s="49">
        <v>0</v>
      </c>
      <c r="O9" s="35">
        <f t="shared" si="2"/>
        <v>14</v>
      </c>
      <c r="P9" s="48">
        <v>14</v>
      </c>
      <c r="Q9" s="46"/>
      <c r="R9" s="50"/>
      <c r="S9" s="3"/>
    </row>
    <row r="10" spans="2:19" ht="80.25" customHeight="1">
      <c r="B10" s="47" t="s">
        <v>57</v>
      </c>
      <c r="C10" s="35">
        <f t="shared" si="0"/>
        <v>809</v>
      </c>
      <c r="D10" s="51">
        <v>405</v>
      </c>
      <c r="E10" s="52">
        <v>5</v>
      </c>
      <c r="F10" s="52">
        <v>118</v>
      </c>
      <c r="G10" s="52">
        <v>20</v>
      </c>
      <c r="H10" s="52">
        <v>192</v>
      </c>
      <c r="I10" s="53">
        <v>69</v>
      </c>
      <c r="J10" s="35">
        <f t="shared" si="1"/>
        <v>47</v>
      </c>
      <c r="K10" s="51">
        <v>26</v>
      </c>
      <c r="L10" s="52">
        <v>14</v>
      </c>
      <c r="M10" s="52">
        <v>1</v>
      </c>
      <c r="N10" s="54">
        <v>6</v>
      </c>
      <c r="O10" s="35">
        <f t="shared" si="2"/>
        <v>83</v>
      </c>
      <c r="P10" s="51">
        <v>83</v>
      </c>
      <c r="Q10" s="55"/>
      <c r="R10" s="53">
        <v>0</v>
      </c>
      <c r="S10" s="3"/>
    </row>
    <row r="11" spans="2:19" ht="80.25" customHeight="1">
      <c r="B11" s="47" t="s">
        <v>58</v>
      </c>
      <c r="C11" s="35">
        <f t="shared" si="0"/>
        <v>3032</v>
      </c>
      <c r="D11" s="56">
        <v>1131</v>
      </c>
      <c r="E11" s="52">
        <v>11</v>
      </c>
      <c r="F11" s="52">
        <v>107</v>
      </c>
      <c r="G11" s="52">
        <v>27</v>
      </c>
      <c r="H11" s="52">
        <v>1255</v>
      </c>
      <c r="I11" s="53">
        <v>501</v>
      </c>
      <c r="J11" s="35">
        <f t="shared" si="1"/>
        <v>760</v>
      </c>
      <c r="K11" s="56">
        <v>223</v>
      </c>
      <c r="L11" s="52">
        <v>50</v>
      </c>
      <c r="M11" s="52">
        <v>101</v>
      </c>
      <c r="N11" s="53">
        <v>386</v>
      </c>
      <c r="O11" s="35">
        <f>SUM(P11:R11)</f>
        <v>93</v>
      </c>
      <c r="P11" s="56">
        <v>92</v>
      </c>
      <c r="Q11" s="52">
        <v>1</v>
      </c>
      <c r="R11" s="57"/>
      <c r="S11" s="4"/>
    </row>
    <row r="12" spans="2:19" ht="80.25" customHeight="1" thickBot="1">
      <c r="B12" s="5" t="s">
        <v>59</v>
      </c>
      <c r="C12" s="22">
        <f t="shared" si="0"/>
        <v>282</v>
      </c>
      <c r="D12" s="23">
        <v>63</v>
      </c>
      <c r="E12" s="24">
        <v>13</v>
      </c>
      <c r="F12" s="24">
        <v>88</v>
      </c>
      <c r="G12" s="24">
        <v>3</v>
      </c>
      <c r="H12" s="24">
        <v>92</v>
      </c>
      <c r="I12" s="25">
        <v>23</v>
      </c>
      <c r="J12" s="22">
        <f t="shared" si="1"/>
        <v>3769</v>
      </c>
      <c r="K12" s="23">
        <v>629</v>
      </c>
      <c r="L12" s="24">
        <v>29</v>
      </c>
      <c r="M12" s="24">
        <v>55</v>
      </c>
      <c r="N12" s="25">
        <v>3056</v>
      </c>
      <c r="O12" s="22">
        <f t="shared" si="2"/>
        <v>50</v>
      </c>
      <c r="P12" s="23">
        <v>50</v>
      </c>
      <c r="Q12" s="24">
        <v>0</v>
      </c>
      <c r="R12" s="26"/>
      <c r="S12" s="4"/>
    </row>
    <row r="13" ht="7.5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6">
    <mergeCell ref="A1:B2"/>
    <mergeCell ref="C1:S2"/>
    <mergeCell ref="B4:B5"/>
    <mergeCell ref="C4:I4"/>
    <mergeCell ref="J4:N4"/>
    <mergeCell ref="O4:R4"/>
  </mergeCells>
  <printOptions/>
  <pageMargins left="0.61" right="0.75" top="0.54" bottom="1" header="0.512" footer="0.51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海上保安庁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</dc:creator>
  <cp:keywords/>
  <dc:description/>
  <cp:lastModifiedBy>JCG User</cp:lastModifiedBy>
  <cp:lastPrinted>2016-02-10T02:59:35Z</cp:lastPrinted>
  <dcterms:created xsi:type="dcterms:W3CDTF">2010-06-16T10:29:48Z</dcterms:created>
  <dcterms:modified xsi:type="dcterms:W3CDTF">2016-02-17T04:29:06Z</dcterms:modified>
  <cp:category/>
  <cp:version/>
  <cp:contentType/>
  <cp:contentStatus/>
</cp:coreProperties>
</file>